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árlista325\"/>
    </mc:Choice>
  </mc:AlternateContent>
  <xr:revisionPtr revIDLastSave="0" documentId="8_{0E49CE75-9FD2-4FA5-8FA7-73BC0D8FE8DE}" xr6:coauthVersionLast="33" xr6:coauthVersionMax="33" xr10:uidLastSave="{00000000-0000-0000-0000-000000000000}"/>
  <bookViews>
    <workbookView xWindow="0" yWindow="0" windowWidth="28800" windowHeight="11085" xr2:uid="{00000000-000D-0000-FFFF-FFFF00000000}"/>
  </bookViews>
  <sheets>
    <sheet name="180608" sheetId="3" r:id="rId1"/>
  </sheets>
  <definedNames>
    <definedName name="_xlnm._FilterDatabase" localSheetId="0" hidden="1">'180608'!$E$1:$E$167</definedName>
    <definedName name="_xlnm.Print_Titles" localSheetId="0">'180608'!$1:$1</definedName>
    <definedName name="_xlnm.Print_Area" localSheetId="0">'180608'!$A$1:$G$145</definedName>
  </definedNames>
  <calcPr calcId="162913"/>
</workbook>
</file>

<file path=xl/calcChain.xml><?xml version="1.0" encoding="utf-8"?>
<calcChain xmlns="http://schemas.openxmlformats.org/spreadsheetml/2006/main">
  <c r="F109" i="3" l="1"/>
  <c r="F110" i="3"/>
  <c r="F111" i="3"/>
  <c r="F112" i="3"/>
  <c r="F113" i="3"/>
  <c r="F114" i="3"/>
  <c r="F115" i="3"/>
  <c r="F116" i="3"/>
  <c r="F117" i="3"/>
  <c r="F118" i="3"/>
  <c r="F119" i="3"/>
  <c r="F108" i="3"/>
  <c r="D108" i="3" s="1"/>
  <c r="G23" i="3" l="1"/>
  <c r="G4" i="3"/>
  <c r="G5" i="3"/>
  <c r="G6" i="3"/>
  <c r="G7" i="3"/>
  <c r="G8" i="3"/>
  <c r="G9" i="3"/>
  <c r="G10" i="3"/>
  <c r="G11" i="3"/>
  <c r="G12" i="3"/>
  <c r="G13" i="3"/>
  <c r="G22" i="3"/>
  <c r="G24" i="3"/>
  <c r="G25" i="3"/>
  <c r="G26" i="3"/>
  <c r="G34" i="3"/>
  <c r="G35" i="3"/>
  <c r="G36" i="3"/>
  <c r="G37" i="3"/>
  <c r="G38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9" i="3"/>
  <c r="G70" i="3"/>
  <c r="G77" i="3"/>
  <c r="G78" i="3"/>
  <c r="G79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9" i="3"/>
  <c r="G130" i="3"/>
  <c r="G131" i="3"/>
  <c r="G132" i="3"/>
  <c r="G133" i="3"/>
  <c r="G134" i="3"/>
  <c r="G142" i="3"/>
  <c r="G3" i="3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22" i="3"/>
  <c r="E22" i="3" s="1"/>
  <c r="D23" i="3"/>
  <c r="E23" i="3" s="1"/>
  <c r="D24" i="3"/>
  <c r="E24" i="3" s="1"/>
  <c r="D25" i="3"/>
  <c r="E25" i="3" s="1"/>
  <c r="D26" i="3"/>
  <c r="E26" i="3" s="1"/>
  <c r="D34" i="3"/>
  <c r="E34" i="3" s="1"/>
  <c r="D35" i="3"/>
  <c r="E35" i="3" s="1"/>
  <c r="D36" i="3"/>
  <c r="E36" i="3" s="1"/>
  <c r="D37" i="3"/>
  <c r="E37" i="3" s="1"/>
  <c r="D38" i="3"/>
  <c r="E38" i="3" s="1"/>
  <c r="D46" i="3"/>
  <c r="E46" i="3" s="1"/>
  <c r="D47" i="3"/>
  <c r="E47" i="3" s="1"/>
  <c r="D48" i="3"/>
  <c r="E48" i="3" s="1"/>
  <c r="D49" i="3"/>
  <c r="E49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9" i="3"/>
  <c r="E69" i="3" s="1"/>
  <c r="D70" i="3"/>
  <c r="E70" i="3" s="1"/>
  <c r="D77" i="3"/>
  <c r="E77" i="3" s="1"/>
  <c r="D78" i="3"/>
  <c r="E78" i="3" s="1"/>
  <c r="D79" i="3"/>
  <c r="E79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E108" i="3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42" i="3"/>
  <c r="E142" i="3" s="1"/>
  <c r="D3" i="3"/>
  <c r="E3" i="3" s="1"/>
</calcChain>
</file>

<file path=xl/sharedStrings.xml><?xml version="1.0" encoding="utf-8"?>
<sst xmlns="http://schemas.openxmlformats.org/spreadsheetml/2006/main" count="257" uniqueCount="197">
  <si>
    <t>4x5 Glassix +Plus + 4x1 előfúró + 1 Pilot fúró</t>
  </si>
  <si>
    <t>Tartalom</t>
  </si>
  <si>
    <t>Front-Dent cikkszám</t>
  </si>
  <si>
    <t>Nettó Eur</t>
  </si>
  <si>
    <t>Bruttó Eur</t>
  </si>
  <si>
    <t>Nettó Ft</t>
  </si>
  <si>
    <t>Bruttó Ft</t>
  </si>
  <si>
    <t>Megnevezés</t>
  </si>
  <si>
    <t>HN01-001</t>
  </si>
  <si>
    <t>6x3 Zirix+4 előfúró</t>
  </si>
  <si>
    <t>HN01-002</t>
  </si>
  <si>
    <t>Zirix utántöltő S2</t>
  </si>
  <si>
    <t>3 Zirix</t>
  </si>
  <si>
    <t>HN01-003</t>
  </si>
  <si>
    <r>
      <t>Zirix utántöltő S3</t>
    </r>
    <r>
      <rPr>
        <sz val="10"/>
        <rFont val="Garamond"/>
        <family val="1"/>
        <charset val="238"/>
      </rPr>
      <t>Ø</t>
    </r>
  </si>
  <si>
    <t>HN01-004</t>
  </si>
  <si>
    <t>Zirix utántöltő M3</t>
  </si>
  <si>
    <t>HN01-005</t>
  </si>
  <si>
    <t>Zirix utántöltő M4</t>
  </si>
  <si>
    <t>HN01-006</t>
  </si>
  <si>
    <t>Zirix utántöltő L4</t>
  </si>
  <si>
    <t>HN01-007</t>
  </si>
  <si>
    <t>Zirix utántöltő L5</t>
  </si>
  <si>
    <t>HN01-100</t>
  </si>
  <si>
    <t>Zirix előfúró L2</t>
  </si>
  <si>
    <t>3 előfúró</t>
  </si>
  <si>
    <t>HN01-101</t>
  </si>
  <si>
    <t>Zirix előfúró L3</t>
  </si>
  <si>
    <t>HN01-102</t>
  </si>
  <si>
    <t>Zirix előfúró L4</t>
  </si>
  <si>
    <t>HN01-103</t>
  </si>
  <si>
    <t>Zirix előfúró L5</t>
  </si>
  <si>
    <t>HN02-001</t>
  </si>
  <si>
    <t>Glassix Kit</t>
  </si>
  <si>
    <t>3x6 Glassix +3 előfúró</t>
  </si>
  <si>
    <t>HN02-002</t>
  </si>
  <si>
    <t>Glassix utántöltő No1.  Ø1.1mm</t>
  </si>
  <si>
    <t>6 Glassix</t>
  </si>
  <si>
    <t>HN02-003</t>
  </si>
  <si>
    <t>Glassix utántöltő No2.  Ø1.2mm</t>
  </si>
  <si>
    <t>HN02-004</t>
  </si>
  <si>
    <t>Glassix utántöltő No3.  Ø1.35mm</t>
  </si>
  <si>
    <t>HN02-005</t>
  </si>
  <si>
    <t>Glassix utántöltő No4.  Ø1.5mm</t>
  </si>
  <si>
    <t>HN02-100</t>
  </si>
  <si>
    <t>Carbonite Kit</t>
  </si>
  <si>
    <t>3x6 Carbonite + 3 előfúró</t>
  </si>
  <si>
    <t>HN02-101</t>
  </si>
  <si>
    <t>Carbonite utántöltő No1.  Ø1.1mm</t>
  </si>
  <si>
    <t>6 Carbonite</t>
  </si>
  <si>
    <t>HN02-102</t>
  </si>
  <si>
    <t xml:space="preserve">Carbonite utántöltő No2.  Ø1.2mm </t>
  </si>
  <si>
    <t>HN02-103</t>
  </si>
  <si>
    <t>Carbonite utántöltő No3.  Ø1.35mm</t>
  </si>
  <si>
    <t>HN02-104</t>
  </si>
  <si>
    <t>Carbonite utántöltő No4.  Ø1.5mm</t>
  </si>
  <si>
    <t>HN02-200</t>
  </si>
  <si>
    <t>Előfúró Glassixhoz és Carbonite-hoz L1</t>
  </si>
  <si>
    <t>1 előfúró</t>
  </si>
  <si>
    <t>HN02-201</t>
  </si>
  <si>
    <t>Előfúró Glassixhoz és Carbonite-hoz L2</t>
  </si>
  <si>
    <t>HN02-202</t>
  </si>
  <si>
    <t>Előfúró Glassixhoz és Carbonite-hoz L3</t>
  </si>
  <si>
    <t>HN02-203</t>
  </si>
  <si>
    <t>Előfúró Glassixhoz és Carbonite-hoz L4</t>
  </si>
  <si>
    <t>HN03-001</t>
  </si>
  <si>
    <t>Aranyozott hengeres Cross fejű csapkészlet  60db</t>
  </si>
  <si>
    <t>20x3 Screw posts + 2 Keys</t>
  </si>
  <si>
    <t>HN03-002</t>
  </si>
  <si>
    <t>Aranyozott hengeres Cross fejű csapkészlet  120db</t>
  </si>
  <si>
    <t>20x6 Screw posts + 2 Keys</t>
  </si>
  <si>
    <t>HN03-003</t>
  </si>
  <si>
    <t>Aranyozott hengeres Cross fejű csapkészlet  240db</t>
  </si>
  <si>
    <t>20x12 Screw posts + 2 Keys</t>
  </si>
  <si>
    <t>HN03-004</t>
  </si>
  <si>
    <t>Aranyozott hengeres Cross fejű csap S1</t>
  </si>
  <si>
    <t>12 pulpáris csap</t>
  </si>
  <si>
    <t>HN03-005</t>
  </si>
  <si>
    <t>Aranyozott hengeres Cross fejű csap S2</t>
  </si>
  <si>
    <t>HN03-006</t>
  </si>
  <si>
    <t>Aranyozott hengeres Cross fejű csap S3</t>
  </si>
  <si>
    <t>HN03-007</t>
  </si>
  <si>
    <t>Aranyozott hengeres Cross fejű csap S4</t>
  </si>
  <si>
    <t>HN03-008</t>
  </si>
  <si>
    <t>Aranyozott hengeres Cross fejű csap S5</t>
  </si>
  <si>
    <t>HN03-009</t>
  </si>
  <si>
    <t>Aranyozott hengeres Cross fejű csap S6</t>
  </si>
  <si>
    <t>HN03-010</t>
  </si>
  <si>
    <t>Aranyozott hengeres Cross fejű csap M1</t>
  </si>
  <si>
    <t>HN03-011</t>
  </si>
  <si>
    <t>Aranyozott hengeres Cross fejű csap M2</t>
  </si>
  <si>
    <t>HN03-012</t>
  </si>
  <si>
    <t>Aranyozott hengeres Cross fejű csap M3</t>
  </si>
  <si>
    <t>HN03-013</t>
  </si>
  <si>
    <t>Aranyozott hengeres Cross fejű csap M4</t>
  </si>
  <si>
    <t>HN03-014</t>
  </si>
  <si>
    <t>Aranyozott hengeres Cross fejű csap M5</t>
  </si>
  <si>
    <t>HN03-015</t>
  </si>
  <si>
    <t>Aranyozott hengeres Cross fejű csap M6</t>
  </si>
  <si>
    <t>HN03-016</t>
  </si>
  <si>
    <t>Aranyozott hengeres Cross fejű csap L1</t>
  </si>
  <si>
    <t>HN03-017</t>
  </si>
  <si>
    <t>Aranyozott hengeres Cross fejű csap L2</t>
  </si>
  <si>
    <t>HN03-018</t>
  </si>
  <si>
    <t>Aranyozott hengeres Cross fejű csap L3</t>
  </si>
  <si>
    <t>HN03-019</t>
  </si>
  <si>
    <t>Aranyozott hengeres Cross fejű csap L4</t>
  </si>
  <si>
    <t>HN03-020</t>
  </si>
  <si>
    <t>Aranyozott hengeres Cross fejű csap L5</t>
  </si>
  <si>
    <t>HN03-021</t>
  </si>
  <si>
    <t>Aranyozott hengeres Cross fejű csap L6</t>
  </si>
  <si>
    <t>HN03-022</t>
  </si>
  <si>
    <t>Aranyozott hengeres Cross fejű csap XL4</t>
  </si>
  <si>
    <t>HN03-023</t>
  </si>
  <si>
    <t>Aranyozott hengeres Cross fejű csap XL6</t>
  </si>
  <si>
    <t>HN03-300</t>
  </si>
  <si>
    <t>Nordin előfúró Ass S 1-6</t>
  </si>
  <si>
    <t>6 előfúró</t>
  </si>
  <si>
    <t>HN03-301</t>
  </si>
  <si>
    <t>Nordin előfúró Ass L 1-6</t>
  </si>
  <si>
    <t>HN03-302</t>
  </si>
  <si>
    <t>Nordin előfúró  S1</t>
  </si>
  <si>
    <t>HN03-303</t>
  </si>
  <si>
    <t>Nordin előfúró S2</t>
  </si>
  <si>
    <t>HN03-304</t>
  </si>
  <si>
    <t>Nordin előfúró S3</t>
  </si>
  <si>
    <t>HN03-305</t>
  </si>
  <si>
    <t>Nordin előfúró S4</t>
  </si>
  <si>
    <t>HN03-306</t>
  </si>
  <si>
    <t>Nordin előfúró S5</t>
  </si>
  <si>
    <t>HN03-307</t>
  </si>
  <si>
    <t>Nordin előfúró S6</t>
  </si>
  <si>
    <t>HN03-308</t>
  </si>
  <si>
    <t>Nordin előfúró L1</t>
  </si>
  <si>
    <t>HN03-309</t>
  </si>
  <si>
    <t>Nordin előfúró L2</t>
  </si>
  <si>
    <t>HN03-310</t>
  </si>
  <si>
    <t>Nordin előfúró L3</t>
  </si>
  <si>
    <t>HN03-311</t>
  </si>
  <si>
    <t>Nordin előfúró L4</t>
  </si>
  <si>
    <t>HN03-312</t>
  </si>
  <si>
    <t>Nordin előfúró L5</t>
  </si>
  <si>
    <t>HN03-313</t>
  </si>
  <si>
    <t>Nordin előfúró L6</t>
  </si>
  <si>
    <t>HN03-400</t>
  </si>
  <si>
    <t>1 kulcs</t>
  </si>
  <si>
    <t>HN03-401</t>
  </si>
  <si>
    <t>Nordin Cross kulcs</t>
  </si>
  <si>
    <t>HN06-001</t>
  </si>
  <si>
    <t>Nordin Titan parapulpáris csap készlet      0,6mm</t>
  </si>
  <si>
    <t>12 csap + 1 fúró</t>
  </si>
  <si>
    <t>HN06-002</t>
  </si>
  <si>
    <t>Nordin Titan parapulpáris csap utántöltő    0,6mm</t>
  </si>
  <si>
    <t>HN06-003</t>
  </si>
  <si>
    <t>Nordin Titan parapulpáris csap készlet      0,75mm</t>
  </si>
  <si>
    <t>HN06-004</t>
  </si>
  <si>
    <t>Nordin Titan parapulpáris csap utántöltő    0,75mm</t>
  </si>
  <si>
    <t>HN06-005</t>
  </si>
  <si>
    <t>Nordin Titan parapulpáris csap előfúró       0,6mm</t>
  </si>
  <si>
    <t>1 fúró</t>
  </si>
  <si>
    <t>HN06-006</t>
  </si>
  <si>
    <t>Nordin Titan parapulpáris csap előfúró       0,75mm</t>
  </si>
  <si>
    <t>HN07-100</t>
  </si>
  <si>
    <t>Provit-nyálrakötő ideiglenes tömőanyag</t>
  </si>
  <si>
    <t>28g</t>
  </si>
  <si>
    <t>Lamel cement</t>
  </si>
  <si>
    <t>Zirix Kit (Zirconium dioxide gyökér csap)</t>
  </si>
  <si>
    <t>Composite Resin Cement üvegszálas csapok ragasztásához</t>
  </si>
  <si>
    <t>Nordin behajtó kulcs (Holoow)</t>
  </si>
  <si>
    <t>Glassix +Plus Kit</t>
  </si>
  <si>
    <t>HN02-300</t>
  </si>
  <si>
    <t>HN02-301</t>
  </si>
  <si>
    <t>HN02-302</t>
  </si>
  <si>
    <t>HN02-303</t>
  </si>
  <si>
    <t>HN02-304</t>
  </si>
  <si>
    <t>HN02-310</t>
  </si>
  <si>
    <t>HN02-311</t>
  </si>
  <si>
    <t>HN02-312</t>
  </si>
  <si>
    <t>HN02-313</t>
  </si>
  <si>
    <t>HN02-320</t>
  </si>
  <si>
    <t>HN07-120</t>
  </si>
  <si>
    <t>HN07-121</t>
  </si>
  <si>
    <t>Glassix +Plus utántöltő No 1: ø1.2-ø0.6</t>
  </si>
  <si>
    <t>Glassix +Plus utántöltő No 2: ø1.5-ø0.8</t>
  </si>
  <si>
    <t>Glassix +Plus utántöltő No 3: ø1.8-ø0.9</t>
  </si>
  <si>
    <t>Glassix +Plus utántöltő No 4: ø2.0-ø1.0</t>
  </si>
  <si>
    <t>10db</t>
  </si>
  <si>
    <t>Glassix +Plus előfúró No 1</t>
  </si>
  <si>
    <t>Glassix +Plus előfúró No 2</t>
  </si>
  <si>
    <t>Glassix +Plus előfúró No 3</t>
  </si>
  <si>
    <t>Glassix +Plus előfúró No 4</t>
  </si>
  <si>
    <t>1 db</t>
  </si>
  <si>
    <t>Glassix +Plus Pilot fúró</t>
  </si>
  <si>
    <t>10 db</t>
  </si>
  <si>
    <t>Applikációs csőrök Lamel-hez</t>
  </si>
  <si>
    <t>6g + 10 hegy</t>
  </si>
  <si>
    <t>100 csap + 4 fúró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</si>
</sst>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indexed="8"/>
      <name val="Arial"/>
    </font>
    <font>
      <sz val="11"/>
      <name val="GB Officina Sans"/>
    </font>
    <font>
      <b/>
      <sz val="12"/>
      <name val="Arial CE"/>
      <charset val="238"/>
    </font>
    <font>
      <b/>
      <sz val="12"/>
      <color indexed="9"/>
      <name val="Arial CE"/>
      <charset val="238"/>
    </font>
    <font>
      <sz val="10"/>
      <name val="Arial"/>
    </font>
    <font>
      <b/>
      <sz val="10"/>
      <name val="Arial CE"/>
      <charset val="238"/>
    </font>
    <font>
      <sz val="10"/>
      <name val="Garamond"/>
      <family val="1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9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0" xfId="2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Protection="1"/>
    <xf numFmtId="1" fontId="6" fillId="0" borderId="1" xfId="3" applyNumberFormat="1" applyBorder="1" applyProtection="1"/>
    <xf numFmtId="0" fontId="3" fillId="0" borderId="0" xfId="2" applyBorder="1" applyProtection="1"/>
    <xf numFmtId="0" fontId="3" fillId="0" borderId="0" xfId="2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1" fontId="6" fillId="0" borderId="0" xfId="3" applyNumberFormat="1" applyBorder="1" applyProtection="1"/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" fontId="12" fillId="0" borderId="1" xfId="2" applyNumberFormat="1" applyFont="1" applyBorder="1" applyProtection="1"/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" applyNumberFormat="1" applyFont="1" applyBorder="1" applyProtection="1"/>
    <xf numFmtId="0" fontId="12" fillId="0" borderId="0" xfId="2" applyFont="1" applyBorder="1" applyProtection="1"/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5">
    <cellStyle name="Normál" xfId="0" builtinId="0"/>
    <cellStyle name="Normal_Complete" xfId="1" xr:uid="{00000000-0005-0000-0000-000001000000}"/>
    <cellStyle name="Normál_Komet 2009_01" xfId="2" xr:uid="{00000000-0005-0000-0000-000002000000}"/>
    <cellStyle name="Normál_Munka1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13</xdr:row>
      <xdr:rowOff>38100</xdr:rowOff>
    </xdr:from>
    <xdr:to>
      <xdr:col>1</xdr:col>
      <xdr:colOff>2105025</xdr:colOff>
      <xdr:row>20</xdr:row>
      <xdr:rowOff>133350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657475"/>
          <a:ext cx="133350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142875</xdr:colOff>
      <xdr:row>14</xdr:row>
      <xdr:rowOff>57150</xdr:rowOff>
    </xdr:from>
    <xdr:to>
      <xdr:col>2</xdr:col>
      <xdr:colOff>819150</xdr:colOff>
      <xdr:row>18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67025"/>
          <a:ext cx="676275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1333500</xdr:colOff>
      <xdr:row>14</xdr:row>
      <xdr:rowOff>38100</xdr:rowOff>
    </xdr:from>
    <xdr:to>
      <xdr:col>4</xdr:col>
      <xdr:colOff>190500</xdr:colOff>
      <xdr:row>20</xdr:row>
      <xdr:rowOff>9525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847975"/>
          <a:ext cx="10382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590550</xdr:colOff>
      <xdr:row>26</xdr:row>
      <xdr:rowOff>28575</xdr:rowOff>
    </xdr:from>
    <xdr:to>
      <xdr:col>1</xdr:col>
      <xdr:colOff>1943100</xdr:colOff>
      <xdr:row>32</xdr:row>
      <xdr:rowOff>171450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124450"/>
          <a:ext cx="135255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114300</xdr:colOff>
      <xdr:row>27</xdr:row>
      <xdr:rowOff>9525</xdr:rowOff>
    </xdr:from>
    <xdr:to>
      <xdr:col>2</xdr:col>
      <xdr:colOff>1447800</xdr:colOff>
      <xdr:row>32</xdr:row>
      <xdr:rowOff>57150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295900"/>
          <a:ext cx="1333500" cy="1000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581025</xdr:colOff>
      <xdr:row>38</xdr:row>
      <xdr:rowOff>9525</xdr:rowOff>
    </xdr:from>
    <xdr:to>
      <xdr:col>1</xdr:col>
      <xdr:colOff>1914525</xdr:colOff>
      <xdr:row>44</xdr:row>
      <xdr:rowOff>123825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7391400"/>
          <a:ext cx="133350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180975</xdr:colOff>
      <xdr:row>38</xdr:row>
      <xdr:rowOff>85725</xdr:rowOff>
    </xdr:from>
    <xdr:to>
      <xdr:col>2</xdr:col>
      <xdr:colOff>1514475</xdr:colOff>
      <xdr:row>43</xdr:row>
      <xdr:rowOff>180975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467600"/>
          <a:ext cx="1333500" cy="1047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1276350</xdr:colOff>
      <xdr:row>79</xdr:row>
      <xdr:rowOff>9525</xdr:rowOff>
    </xdr:from>
    <xdr:to>
      <xdr:col>2</xdr:col>
      <xdr:colOff>123825</xdr:colOff>
      <xdr:row>84</xdr:row>
      <xdr:rowOff>180975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4841200"/>
          <a:ext cx="13335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857250</xdr:colOff>
      <xdr:row>81</xdr:row>
      <xdr:rowOff>104775</xdr:rowOff>
    </xdr:from>
    <xdr:to>
      <xdr:col>4</xdr:col>
      <xdr:colOff>9525</xdr:colOff>
      <xdr:row>83</xdr:row>
      <xdr:rowOff>66675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5317450"/>
          <a:ext cx="13335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104775</xdr:colOff>
      <xdr:row>134</xdr:row>
      <xdr:rowOff>41275</xdr:rowOff>
    </xdr:from>
    <xdr:to>
      <xdr:col>5</xdr:col>
      <xdr:colOff>396875</xdr:colOff>
      <xdr:row>140</xdr:row>
      <xdr:rowOff>152400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27759025"/>
          <a:ext cx="1330325" cy="1254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536575</xdr:colOff>
      <xdr:row>134</xdr:row>
      <xdr:rowOff>12700</xdr:rowOff>
    </xdr:from>
    <xdr:to>
      <xdr:col>1</xdr:col>
      <xdr:colOff>1171575</xdr:colOff>
      <xdr:row>140</xdr:row>
      <xdr:rowOff>165100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75" y="27730450"/>
          <a:ext cx="1333500" cy="1295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1533525</xdr:colOff>
      <xdr:row>135</xdr:row>
      <xdr:rowOff>9525</xdr:rowOff>
    </xdr:from>
    <xdr:to>
      <xdr:col>2</xdr:col>
      <xdr:colOff>374650</xdr:colOff>
      <xdr:row>140</xdr:row>
      <xdr:rowOff>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025" y="27917775"/>
          <a:ext cx="1333500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133350</xdr:colOff>
      <xdr:row>70</xdr:row>
      <xdr:rowOff>19050</xdr:rowOff>
    </xdr:from>
    <xdr:to>
      <xdr:col>2</xdr:col>
      <xdr:colOff>1476375</xdr:colOff>
      <xdr:row>75</xdr:row>
      <xdr:rowOff>171450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3687425"/>
          <a:ext cx="1343025" cy="1247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733425</xdr:colOff>
      <xdr:row>121</xdr:row>
      <xdr:rowOff>76200</xdr:rowOff>
    </xdr:from>
    <xdr:to>
      <xdr:col>1</xdr:col>
      <xdr:colOff>2066925</xdr:colOff>
      <xdr:row>125</xdr:row>
      <xdr:rowOff>38100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2908875"/>
          <a:ext cx="13335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257175</xdr:colOff>
      <xdr:row>121</xdr:row>
      <xdr:rowOff>28575</xdr:rowOff>
    </xdr:from>
    <xdr:to>
      <xdr:col>3</xdr:col>
      <xdr:colOff>9525</xdr:colOff>
      <xdr:row>127</xdr:row>
      <xdr:rowOff>95250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2861250"/>
          <a:ext cx="14001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60</xdr:row>
      <xdr:rowOff>28575</xdr:rowOff>
    </xdr:from>
    <xdr:to>
      <xdr:col>1</xdr:col>
      <xdr:colOff>2257425</xdr:colOff>
      <xdr:row>67</xdr:row>
      <xdr:rowOff>152400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1791950"/>
          <a:ext cx="2209800" cy="1457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466725</xdr:colOff>
      <xdr:row>61</xdr:row>
      <xdr:rowOff>123825</xdr:rowOff>
    </xdr:from>
    <xdr:to>
      <xdr:col>2</xdr:col>
      <xdr:colOff>1438275</xdr:colOff>
      <xdr:row>66</xdr:row>
      <xdr:rowOff>66675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2077700"/>
          <a:ext cx="9715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390525</xdr:colOff>
      <xdr:row>60</xdr:row>
      <xdr:rowOff>28575</xdr:rowOff>
    </xdr:from>
    <xdr:to>
      <xdr:col>4</xdr:col>
      <xdr:colOff>323850</xdr:colOff>
      <xdr:row>67</xdr:row>
      <xdr:rowOff>152400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791950"/>
          <a:ext cx="466725" cy="1457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G167"/>
  <sheetViews>
    <sheetView tabSelected="1" zoomScaleNormal="100" workbookViewId="0">
      <pane ySplit="1" topLeftCell="A2" activePane="bottomLeft" state="frozen"/>
      <selection pane="bottomLeft" activeCell="D2" sqref="D2"/>
    </sheetView>
  </sheetViews>
  <sheetFormatPr defaultColWidth="11" defaultRowHeight="15"/>
  <cols>
    <col min="1" max="1" width="10.42578125" style="11" bestFit="1" customWidth="1"/>
    <col min="2" max="2" width="37.28515625" style="11" bestFit="1" customWidth="1"/>
    <col min="3" max="3" width="24.7109375" style="11" bestFit="1" customWidth="1"/>
    <col min="4" max="4" width="8" style="5" bestFit="1" customWidth="1"/>
    <col min="5" max="5" width="7.5703125" style="12" customWidth="1"/>
    <col min="6" max="6" width="6.7109375" style="5" bestFit="1" customWidth="1"/>
    <col min="7" max="7" width="8" style="5" customWidth="1"/>
    <col min="8" max="16384" width="11" style="5"/>
  </cols>
  <sheetData>
    <row r="1" spans="1:7" ht="25.5">
      <c r="A1" s="1" t="s">
        <v>2</v>
      </c>
      <c r="B1" s="1" t="s">
        <v>7</v>
      </c>
      <c r="C1" s="2" t="s">
        <v>1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 ht="15.75">
      <c r="A2" s="6"/>
      <c r="B2" s="6"/>
      <c r="C2" s="7"/>
      <c r="D2" s="31">
        <v>315</v>
      </c>
      <c r="E2" s="32">
        <v>1.27</v>
      </c>
      <c r="F2" s="28"/>
      <c r="G2" s="32">
        <v>1.27</v>
      </c>
    </row>
    <row r="3" spans="1:7">
      <c r="A3" s="21" t="s">
        <v>8</v>
      </c>
      <c r="B3" s="22" t="s">
        <v>166</v>
      </c>
      <c r="C3" s="22" t="s">
        <v>9</v>
      </c>
      <c r="D3" s="8">
        <f t="shared" ref="D3:D13" si="0">F3/$D$2</f>
        <v>160.84126984126985</v>
      </c>
      <c r="E3" s="8">
        <f>D3*$E$2</f>
        <v>204.2684126984127</v>
      </c>
      <c r="F3" s="27">
        <v>50665</v>
      </c>
      <c r="G3" s="9">
        <f t="shared" ref="G3:G13" si="1">F3*$G$2</f>
        <v>64344.55</v>
      </c>
    </row>
    <row r="4" spans="1:7" s="10" customFormat="1">
      <c r="A4" s="21" t="s">
        <v>10</v>
      </c>
      <c r="B4" s="22" t="s">
        <v>11</v>
      </c>
      <c r="C4" s="22" t="s">
        <v>12</v>
      </c>
      <c r="D4" s="8">
        <f t="shared" si="0"/>
        <v>23.698412698412699</v>
      </c>
      <c r="E4" s="8">
        <f t="shared" ref="E4:E60" si="2">D4*$E$2</f>
        <v>30.096984126984129</v>
      </c>
      <c r="F4" s="27">
        <v>7465</v>
      </c>
      <c r="G4" s="9">
        <f t="shared" si="1"/>
        <v>9480.5499999999993</v>
      </c>
    </row>
    <row r="5" spans="1:7" s="10" customFormat="1">
      <c r="A5" s="21" t="s">
        <v>13</v>
      </c>
      <c r="B5" s="22" t="s">
        <v>14</v>
      </c>
      <c r="C5" s="22" t="s">
        <v>12</v>
      </c>
      <c r="D5" s="8">
        <f t="shared" si="0"/>
        <v>23.698412698412699</v>
      </c>
      <c r="E5" s="8">
        <f t="shared" si="2"/>
        <v>30.096984126984129</v>
      </c>
      <c r="F5" s="27">
        <v>7465</v>
      </c>
      <c r="G5" s="9">
        <f t="shared" si="1"/>
        <v>9480.5499999999993</v>
      </c>
    </row>
    <row r="6" spans="1:7" s="10" customFormat="1">
      <c r="A6" s="21" t="s">
        <v>15</v>
      </c>
      <c r="B6" s="22" t="s">
        <v>16</v>
      </c>
      <c r="C6" s="22" t="s">
        <v>12</v>
      </c>
      <c r="D6" s="8">
        <f t="shared" si="0"/>
        <v>23.698412698412699</v>
      </c>
      <c r="E6" s="8">
        <f t="shared" si="2"/>
        <v>30.096984126984129</v>
      </c>
      <c r="F6" s="27">
        <v>7465</v>
      </c>
      <c r="G6" s="9">
        <f t="shared" si="1"/>
        <v>9480.5499999999993</v>
      </c>
    </row>
    <row r="7" spans="1:7" s="10" customFormat="1">
      <c r="A7" s="21" t="s">
        <v>17</v>
      </c>
      <c r="B7" s="22" t="s">
        <v>18</v>
      </c>
      <c r="C7" s="22" t="s">
        <v>12</v>
      </c>
      <c r="D7" s="8">
        <f t="shared" si="0"/>
        <v>23.698412698412699</v>
      </c>
      <c r="E7" s="8">
        <f t="shared" si="2"/>
        <v>30.096984126984129</v>
      </c>
      <c r="F7" s="27">
        <v>7465</v>
      </c>
      <c r="G7" s="9">
        <f t="shared" si="1"/>
        <v>9480.5499999999993</v>
      </c>
    </row>
    <row r="8" spans="1:7" s="10" customFormat="1">
      <c r="A8" s="21" t="s">
        <v>19</v>
      </c>
      <c r="B8" s="22" t="s">
        <v>20</v>
      </c>
      <c r="C8" s="22" t="s">
        <v>12</v>
      </c>
      <c r="D8" s="8">
        <f t="shared" si="0"/>
        <v>23.698412698412699</v>
      </c>
      <c r="E8" s="8">
        <f t="shared" si="2"/>
        <v>30.096984126984129</v>
      </c>
      <c r="F8" s="27">
        <v>7465</v>
      </c>
      <c r="G8" s="9">
        <f t="shared" si="1"/>
        <v>9480.5499999999993</v>
      </c>
    </row>
    <row r="9" spans="1:7" s="10" customFormat="1">
      <c r="A9" s="21" t="s">
        <v>21</v>
      </c>
      <c r="B9" s="22" t="s">
        <v>22</v>
      </c>
      <c r="C9" s="22" t="s">
        <v>12</v>
      </c>
      <c r="D9" s="8">
        <f t="shared" si="0"/>
        <v>23.698412698412699</v>
      </c>
      <c r="E9" s="8">
        <f t="shared" si="2"/>
        <v>30.096984126984129</v>
      </c>
      <c r="F9" s="27">
        <v>7465</v>
      </c>
      <c r="G9" s="9">
        <f t="shared" si="1"/>
        <v>9480.5499999999993</v>
      </c>
    </row>
    <row r="10" spans="1:7" s="10" customFormat="1">
      <c r="A10" s="21" t="s">
        <v>23</v>
      </c>
      <c r="B10" s="22" t="s">
        <v>24</v>
      </c>
      <c r="C10" s="22" t="s">
        <v>25</v>
      </c>
      <c r="D10" s="8">
        <f t="shared" si="0"/>
        <v>17.231746031746031</v>
      </c>
      <c r="E10" s="8">
        <f t="shared" si="2"/>
        <v>21.884317460317458</v>
      </c>
      <c r="F10" s="27">
        <v>5428</v>
      </c>
      <c r="G10" s="9">
        <f t="shared" si="1"/>
        <v>6893.56</v>
      </c>
    </row>
    <row r="11" spans="1:7" s="10" customFormat="1">
      <c r="A11" s="21" t="s">
        <v>26</v>
      </c>
      <c r="B11" s="22" t="s">
        <v>27</v>
      </c>
      <c r="C11" s="22" t="s">
        <v>25</v>
      </c>
      <c r="D11" s="8">
        <f t="shared" si="0"/>
        <v>17.231746031746031</v>
      </c>
      <c r="E11" s="8">
        <f t="shared" si="2"/>
        <v>21.884317460317458</v>
      </c>
      <c r="F11" s="27">
        <v>5428</v>
      </c>
      <c r="G11" s="9">
        <f t="shared" si="1"/>
        <v>6893.56</v>
      </c>
    </row>
    <row r="12" spans="1:7">
      <c r="A12" s="21" t="s">
        <v>28</v>
      </c>
      <c r="B12" s="22" t="s">
        <v>29</v>
      </c>
      <c r="C12" s="22" t="s">
        <v>25</v>
      </c>
      <c r="D12" s="8">
        <f t="shared" si="0"/>
        <v>17.231746031746031</v>
      </c>
      <c r="E12" s="8">
        <f t="shared" si="2"/>
        <v>21.884317460317458</v>
      </c>
      <c r="F12" s="27">
        <v>5428</v>
      </c>
      <c r="G12" s="9">
        <f t="shared" si="1"/>
        <v>6893.56</v>
      </c>
    </row>
    <row r="13" spans="1:7">
      <c r="A13" s="21" t="s">
        <v>30</v>
      </c>
      <c r="B13" s="22" t="s">
        <v>31</v>
      </c>
      <c r="C13" s="22" t="s">
        <v>25</v>
      </c>
      <c r="D13" s="8">
        <f t="shared" si="0"/>
        <v>17.231746031746031</v>
      </c>
      <c r="E13" s="8">
        <f t="shared" si="2"/>
        <v>21.884317460317458</v>
      </c>
      <c r="F13" s="27">
        <v>5428</v>
      </c>
      <c r="G13" s="9">
        <f t="shared" si="1"/>
        <v>6893.56</v>
      </c>
    </row>
    <row r="14" spans="1:7">
      <c r="E14" s="15"/>
      <c r="F14" s="30"/>
      <c r="G14" s="16"/>
    </row>
    <row r="15" spans="1:7">
      <c r="E15" s="15"/>
      <c r="F15" s="30"/>
      <c r="G15" s="16"/>
    </row>
    <row r="16" spans="1:7">
      <c r="E16" s="15"/>
      <c r="F16" s="30"/>
      <c r="G16" s="16"/>
    </row>
    <row r="17" spans="1:7">
      <c r="E17" s="15"/>
      <c r="F17" s="30"/>
      <c r="G17" s="16"/>
    </row>
    <row r="18" spans="1:7">
      <c r="E18" s="15"/>
      <c r="F18" s="30"/>
      <c r="G18" s="16"/>
    </row>
    <row r="19" spans="1:7">
      <c r="E19" s="15"/>
      <c r="F19" s="30"/>
      <c r="G19" s="16"/>
    </row>
    <row r="20" spans="1:7">
      <c r="E20" s="15"/>
      <c r="F20" s="30"/>
      <c r="G20" s="16"/>
    </row>
    <row r="21" spans="1:7">
      <c r="A21" s="5"/>
      <c r="B21" s="5"/>
      <c r="C21" s="5"/>
      <c r="E21" s="15"/>
      <c r="F21" s="30"/>
      <c r="G21" s="16"/>
    </row>
    <row r="22" spans="1:7">
      <c r="A22" s="21" t="s">
        <v>32</v>
      </c>
      <c r="B22" s="22" t="s">
        <v>33</v>
      </c>
      <c r="C22" s="22" t="s">
        <v>34</v>
      </c>
      <c r="D22" s="8">
        <f>F22/$D$2</f>
        <v>71.81269841269841</v>
      </c>
      <c r="E22" s="8">
        <f t="shared" si="2"/>
        <v>91.202126984126977</v>
      </c>
      <c r="F22" s="27">
        <v>22621</v>
      </c>
      <c r="G22" s="9">
        <f t="shared" ref="G22:G60" si="3">F22*$G$2</f>
        <v>28728.670000000002</v>
      </c>
    </row>
    <row r="23" spans="1:7">
      <c r="A23" s="21" t="s">
        <v>35</v>
      </c>
      <c r="B23" s="22" t="s">
        <v>36</v>
      </c>
      <c r="C23" s="22" t="s">
        <v>37</v>
      </c>
      <c r="D23" s="8">
        <f>F23/$D$2</f>
        <v>14.358730158730159</v>
      </c>
      <c r="E23" s="8">
        <f t="shared" si="2"/>
        <v>18.235587301587302</v>
      </c>
      <c r="F23" s="27">
        <v>4523</v>
      </c>
      <c r="G23" s="9">
        <f t="shared" si="3"/>
        <v>5744.21</v>
      </c>
    </row>
    <row r="24" spans="1:7">
      <c r="A24" s="21" t="s">
        <v>38</v>
      </c>
      <c r="B24" s="22" t="s">
        <v>39</v>
      </c>
      <c r="C24" s="22" t="s">
        <v>37</v>
      </c>
      <c r="D24" s="8">
        <f>F24/$D$2</f>
        <v>14.358730158730159</v>
      </c>
      <c r="E24" s="8">
        <f t="shared" si="2"/>
        <v>18.235587301587302</v>
      </c>
      <c r="F24" s="27">
        <v>4523</v>
      </c>
      <c r="G24" s="9">
        <f t="shared" si="3"/>
        <v>5744.21</v>
      </c>
    </row>
    <row r="25" spans="1:7">
      <c r="A25" s="21" t="s">
        <v>40</v>
      </c>
      <c r="B25" s="22" t="s">
        <v>41</v>
      </c>
      <c r="C25" s="22" t="s">
        <v>37</v>
      </c>
      <c r="D25" s="8">
        <f>F25/$D$2</f>
        <v>14.358730158730159</v>
      </c>
      <c r="E25" s="8">
        <f t="shared" si="2"/>
        <v>18.235587301587302</v>
      </c>
      <c r="F25" s="27">
        <v>4523</v>
      </c>
      <c r="G25" s="9">
        <f t="shared" si="3"/>
        <v>5744.21</v>
      </c>
    </row>
    <row r="26" spans="1:7">
      <c r="A26" s="21" t="s">
        <v>42</v>
      </c>
      <c r="B26" s="22" t="s">
        <v>43</v>
      </c>
      <c r="C26" s="22" t="s">
        <v>37</v>
      </c>
      <c r="D26" s="8">
        <f>F26/$D$2</f>
        <v>14.358730158730159</v>
      </c>
      <c r="E26" s="8">
        <f t="shared" si="2"/>
        <v>18.235587301587302</v>
      </c>
      <c r="F26" s="27">
        <v>4523</v>
      </c>
      <c r="G26" s="9">
        <f t="shared" si="3"/>
        <v>5744.21</v>
      </c>
    </row>
    <row r="27" spans="1:7" s="10" customFormat="1">
      <c r="A27" s="13"/>
      <c r="B27" s="14"/>
      <c r="C27" s="14"/>
      <c r="D27" s="15"/>
      <c r="E27" s="15"/>
      <c r="F27" s="29"/>
      <c r="G27" s="16"/>
    </row>
    <row r="28" spans="1:7" s="10" customFormat="1">
      <c r="A28" s="13"/>
      <c r="B28" s="14"/>
      <c r="C28" s="14"/>
      <c r="D28" s="15"/>
      <c r="E28" s="15"/>
      <c r="F28" s="29"/>
      <c r="G28" s="16"/>
    </row>
    <row r="29" spans="1:7" s="10" customFormat="1">
      <c r="A29" s="13"/>
      <c r="B29" s="14"/>
      <c r="C29" s="14"/>
      <c r="D29" s="15"/>
      <c r="E29" s="15"/>
      <c r="F29" s="29"/>
      <c r="G29" s="16"/>
    </row>
    <row r="30" spans="1:7">
      <c r="E30" s="15"/>
      <c r="F30" s="30"/>
      <c r="G30" s="16"/>
    </row>
    <row r="31" spans="1:7">
      <c r="E31" s="15"/>
      <c r="F31" s="30"/>
      <c r="G31" s="16"/>
    </row>
    <row r="32" spans="1:7">
      <c r="E32" s="15"/>
      <c r="F32" s="30"/>
      <c r="G32" s="16"/>
    </row>
    <row r="33" spans="1:7">
      <c r="E33" s="15"/>
      <c r="F33" s="30"/>
      <c r="G33" s="16"/>
    </row>
    <row r="34" spans="1:7">
      <c r="A34" s="21" t="s">
        <v>44</v>
      </c>
      <c r="B34" s="22" t="s">
        <v>45</v>
      </c>
      <c r="C34" s="22" t="s">
        <v>46</v>
      </c>
      <c r="D34" s="8">
        <f>F34/$D$2</f>
        <v>64.62539682539682</v>
      </c>
      <c r="E34" s="8">
        <f t="shared" si="2"/>
        <v>82.074253968253956</v>
      </c>
      <c r="F34" s="27">
        <v>20357</v>
      </c>
      <c r="G34" s="9">
        <f t="shared" si="3"/>
        <v>25853.39</v>
      </c>
    </row>
    <row r="35" spans="1:7" s="10" customFormat="1">
      <c r="A35" s="21" t="s">
        <v>47</v>
      </c>
      <c r="B35" s="22" t="s">
        <v>48</v>
      </c>
      <c r="C35" s="22" t="s">
        <v>49</v>
      </c>
      <c r="D35" s="8">
        <f>F35/$D$2</f>
        <v>12.93015873015873</v>
      </c>
      <c r="E35" s="8">
        <f t="shared" si="2"/>
        <v>16.421301587301588</v>
      </c>
      <c r="F35" s="27">
        <v>4073</v>
      </c>
      <c r="G35" s="9">
        <f t="shared" si="3"/>
        <v>5172.71</v>
      </c>
    </row>
    <row r="36" spans="1:7" s="10" customFormat="1">
      <c r="A36" s="21" t="s">
        <v>50</v>
      </c>
      <c r="B36" s="22" t="s">
        <v>51</v>
      </c>
      <c r="C36" s="22" t="s">
        <v>49</v>
      </c>
      <c r="D36" s="8">
        <f>F36/$D$2</f>
        <v>12.93015873015873</v>
      </c>
      <c r="E36" s="8">
        <f t="shared" si="2"/>
        <v>16.421301587301588</v>
      </c>
      <c r="F36" s="27">
        <v>4073</v>
      </c>
      <c r="G36" s="9">
        <f t="shared" si="3"/>
        <v>5172.71</v>
      </c>
    </row>
    <row r="37" spans="1:7" s="10" customFormat="1">
      <c r="A37" s="21" t="s">
        <v>52</v>
      </c>
      <c r="B37" s="22" t="s">
        <v>53</v>
      </c>
      <c r="C37" s="22" t="s">
        <v>49</v>
      </c>
      <c r="D37" s="8">
        <f>F37/$D$2</f>
        <v>12.93015873015873</v>
      </c>
      <c r="E37" s="8">
        <f t="shared" si="2"/>
        <v>16.421301587301588</v>
      </c>
      <c r="F37" s="27">
        <v>4073</v>
      </c>
      <c r="G37" s="9">
        <f t="shared" si="3"/>
        <v>5172.71</v>
      </c>
    </row>
    <row r="38" spans="1:7" s="10" customFormat="1">
      <c r="A38" s="21" t="s">
        <v>54</v>
      </c>
      <c r="B38" s="22" t="s">
        <v>55</v>
      </c>
      <c r="C38" s="22" t="s">
        <v>49</v>
      </c>
      <c r="D38" s="8">
        <f>F38/$D$2</f>
        <v>12.93015873015873</v>
      </c>
      <c r="E38" s="8">
        <f t="shared" si="2"/>
        <v>16.421301587301588</v>
      </c>
      <c r="F38" s="27">
        <v>4073</v>
      </c>
      <c r="G38" s="9">
        <f t="shared" si="3"/>
        <v>5172.71</v>
      </c>
    </row>
    <row r="39" spans="1:7" s="10" customFormat="1">
      <c r="A39" s="13"/>
      <c r="B39" s="14"/>
      <c r="C39" s="14"/>
      <c r="D39" s="15"/>
      <c r="E39" s="15"/>
      <c r="F39" s="16"/>
      <c r="G39" s="16"/>
    </row>
    <row r="40" spans="1:7" s="10" customFormat="1">
      <c r="A40" s="13"/>
      <c r="B40" s="14"/>
      <c r="C40" s="14"/>
      <c r="D40" s="15"/>
      <c r="E40" s="15"/>
      <c r="F40" s="16"/>
      <c r="G40" s="16"/>
    </row>
    <row r="41" spans="1:7" s="10" customFormat="1">
      <c r="A41" s="13"/>
      <c r="B41" s="14"/>
      <c r="C41" s="14"/>
      <c r="D41" s="15"/>
      <c r="E41" s="15"/>
      <c r="F41" s="16"/>
      <c r="G41" s="16"/>
    </row>
    <row r="42" spans="1:7">
      <c r="A42" s="5"/>
      <c r="B42" s="5"/>
      <c r="C42" s="5"/>
      <c r="E42" s="15"/>
      <c r="F42" s="10"/>
      <c r="G42" s="16"/>
    </row>
    <row r="43" spans="1:7">
      <c r="A43" s="5"/>
      <c r="B43" s="5"/>
      <c r="C43" s="5"/>
      <c r="E43" s="15"/>
      <c r="F43" s="10"/>
      <c r="G43" s="16"/>
    </row>
    <row r="44" spans="1:7">
      <c r="A44" s="5"/>
      <c r="B44" s="5"/>
      <c r="C44" s="5"/>
      <c r="E44" s="15"/>
      <c r="F44" s="10"/>
      <c r="G44" s="16"/>
    </row>
    <row r="45" spans="1:7">
      <c r="A45" s="5"/>
      <c r="B45" s="5"/>
      <c r="C45" s="5"/>
      <c r="E45" s="15"/>
      <c r="F45" s="10"/>
      <c r="G45" s="16"/>
    </row>
    <row r="46" spans="1:7">
      <c r="A46" s="21" t="s">
        <v>56</v>
      </c>
      <c r="B46" s="22" t="s">
        <v>57</v>
      </c>
      <c r="C46" s="22" t="s">
        <v>58</v>
      </c>
      <c r="D46" s="8">
        <f t="shared" ref="D46:D60" si="4">F46/$D$2</f>
        <v>5.7365079365079366</v>
      </c>
      <c r="E46" s="8">
        <f t="shared" si="2"/>
        <v>7.2853650793650795</v>
      </c>
      <c r="F46" s="9">
        <v>1807</v>
      </c>
      <c r="G46" s="9">
        <f t="shared" si="3"/>
        <v>2294.89</v>
      </c>
    </row>
    <row r="47" spans="1:7">
      <c r="A47" s="21" t="s">
        <v>59</v>
      </c>
      <c r="B47" s="22" t="s">
        <v>60</v>
      </c>
      <c r="C47" s="22" t="s">
        <v>58</v>
      </c>
      <c r="D47" s="8">
        <f t="shared" si="4"/>
        <v>5.7365079365079366</v>
      </c>
      <c r="E47" s="8">
        <f t="shared" si="2"/>
        <v>7.2853650793650795</v>
      </c>
      <c r="F47" s="9">
        <v>1807</v>
      </c>
      <c r="G47" s="9">
        <f t="shared" si="3"/>
        <v>2294.89</v>
      </c>
    </row>
    <row r="48" spans="1:7">
      <c r="A48" s="21" t="s">
        <v>61</v>
      </c>
      <c r="B48" s="22" t="s">
        <v>62</v>
      </c>
      <c r="C48" s="22" t="s">
        <v>58</v>
      </c>
      <c r="D48" s="8">
        <f t="shared" si="4"/>
        <v>5.7365079365079366</v>
      </c>
      <c r="E48" s="8">
        <f t="shared" si="2"/>
        <v>7.2853650793650795</v>
      </c>
      <c r="F48" s="9">
        <v>1807</v>
      </c>
      <c r="G48" s="9">
        <f t="shared" si="3"/>
        <v>2294.89</v>
      </c>
    </row>
    <row r="49" spans="1:7">
      <c r="A49" s="21" t="s">
        <v>63</v>
      </c>
      <c r="B49" s="22" t="s">
        <v>64</v>
      </c>
      <c r="C49" s="22" t="s">
        <v>58</v>
      </c>
      <c r="D49" s="8">
        <f t="shared" si="4"/>
        <v>5.7365079365079366</v>
      </c>
      <c r="E49" s="8">
        <f t="shared" si="2"/>
        <v>7.2853650793650795</v>
      </c>
      <c r="F49" s="9">
        <v>1807</v>
      </c>
      <c r="G49" s="9">
        <f t="shared" si="3"/>
        <v>2294.89</v>
      </c>
    </row>
    <row r="50" spans="1:7">
      <c r="A50" s="13"/>
      <c r="B50" s="14"/>
      <c r="C50" s="14"/>
      <c r="D50" s="15"/>
      <c r="E50" s="15"/>
      <c r="F50" s="16"/>
      <c r="G50" s="16"/>
    </row>
    <row r="51" spans="1:7" ht="30" customHeight="1">
      <c r="A51" s="23" t="s">
        <v>170</v>
      </c>
      <c r="B51" s="24" t="s">
        <v>169</v>
      </c>
      <c r="C51" s="25" t="s">
        <v>0</v>
      </c>
      <c r="D51" s="8">
        <f t="shared" si="4"/>
        <v>152.23809523809524</v>
      </c>
      <c r="E51" s="8">
        <f t="shared" si="2"/>
        <v>193.34238095238095</v>
      </c>
      <c r="F51" s="9">
        <v>47955</v>
      </c>
      <c r="G51" s="9">
        <f t="shared" si="3"/>
        <v>60902.85</v>
      </c>
    </row>
    <row r="52" spans="1:7">
      <c r="A52" s="23" t="s">
        <v>171</v>
      </c>
      <c r="B52" s="24" t="s">
        <v>182</v>
      </c>
      <c r="C52" s="24" t="s">
        <v>186</v>
      </c>
      <c r="D52" s="8">
        <f t="shared" si="4"/>
        <v>50.269841269841272</v>
      </c>
      <c r="E52" s="8">
        <f t="shared" si="2"/>
        <v>63.842698412698418</v>
      </c>
      <c r="F52" s="9">
        <v>15835</v>
      </c>
      <c r="G52" s="9">
        <f t="shared" si="3"/>
        <v>20110.45</v>
      </c>
    </row>
    <row r="53" spans="1:7">
      <c r="A53" s="23" t="s">
        <v>172</v>
      </c>
      <c r="B53" s="24" t="s">
        <v>183</v>
      </c>
      <c r="C53" s="24" t="s">
        <v>186</v>
      </c>
      <c r="D53" s="8">
        <f t="shared" si="4"/>
        <v>50.269841269841272</v>
      </c>
      <c r="E53" s="8">
        <f t="shared" si="2"/>
        <v>63.842698412698418</v>
      </c>
      <c r="F53" s="9">
        <v>15835</v>
      </c>
      <c r="G53" s="9">
        <f t="shared" si="3"/>
        <v>20110.45</v>
      </c>
    </row>
    <row r="54" spans="1:7">
      <c r="A54" s="23" t="s">
        <v>173</v>
      </c>
      <c r="B54" s="24" t="s">
        <v>184</v>
      </c>
      <c r="C54" s="24" t="s">
        <v>186</v>
      </c>
      <c r="D54" s="8">
        <f t="shared" si="4"/>
        <v>50.269841269841272</v>
      </c>
      <c r="E54" s="8">
        <f t="shared" si="2"/>
        <v>63.842698412698418</v>
      </c>
      <c r="F54" s="9">
        <v>15835</v>
      </c>
      <c r="G54" s="9">
        <f t="shared" si="3"/>
        <v>20110.45</v>
      </c>
    </row>
    <row r="55" spans="1:7">
      <c r="A55" s="23" t="s">
        <v>174</v>
      </c>
      <c r="B55" s="24" t="s">
        <v>185</v>
      </c>
      <c r="C55" s="24" t="s">
        <v>186</v>
      </c>
      <c r="D55" s="8">
        <f t="shared" si="4"/>
        <v>50.269841269841272</v>
      </c>
      <c r="E55" s="8">
        <f t="shared" si="2"/>
        <v>63.842698412698418</v>
      </c>
      <c r="F55" s="9">
        <v>15835</v>
      </c>
      <c r="G55" s="9">
        <f t="shared" si="3"/>
        <v>20110.45</v>
      </c>
    </row>
    <row r="56" spans="1:7">
      <c r="A56" s="23" t="s">
        <v>175</v>
      </c>
      <c r="B56" s="24" t="s">
        <v>187</v>
      </c>
      <c r="C56" s="24" t="s">
        <v>191</v>
      </c>
      <c r="D56" s="8">
        <f t="shared" si="4"/>
        <v>7.1841269841269844</v>
      </c>
      <c r="E56" s="8">
        <f t="shared" si="2"/>
        <v>9.1238412698412699</v>
      </c>
      <c r="F56" s="9">
        <v>2263</v>
      </c>
      <c r="G56" s="9">
        <f t="shared" si="3"/>
        <v>2874.01</v>
      </c>
    </row>
    <row r="57" spans="1:7">
      <c r="A57" s="23" t="s">
        <v>176</v>
      </c>
      <c r="B57" s="24" t="s">
        <v>188</v>
      </c>
      <c r="C57" s="24" t="s">
        <v>191</v>
      </c>
      <c r="D57" s="8">
        <f t="shared" si="4"/>
        <v>7.1841269841269844</v>
      </c>
      <c r="E57" s="8">
        <f t="shared" si="2"/>
        <v>9.1238412698412699</v>
      </c>
      <c r="F57" s="9">
        <v>2263</v>
      </c>
      <c r="G57" s="9">
        <f t="shared" si="3"/>
        <v>2874.01</v>
      </c>
    </row>
    <row r="58" spans="1:7">
      <c r="A58" s="23" t="s">
        <v>177</v>
      </c>
      <c r="B58" s="24" t="s">
        <v>189</v>
      </c>
      <c r="C58" s="24" t="s">
        <v>191</v>
      </c>
      <c r="D58" s="8">
        <f t="shared" si="4"/>
        <v>7.1841269841269844</v>
      </c>
      <c r="E58" s="8">
        <f t="shared" si="2"/>
        <v>9.1238412698412699</v>
      </c>
      <c r="F58" s="9">
        <v>2263</v>
      </c>
      <c r="G58" s="9">
        <f t="shared" si="3"/>
        <v>2874.01</v>
      </c>
    </row>
    <row r="59" spans="1:7">
      <c r="A59" s="23" t="s">
        <v>178</v>
      </c>
      <c r="B59" s="24" t="s">
        <v>190</v>
      </c>
      <c r="C59" s="24" t="s">
        <v>191</v>
      </c>
      <c r="D59" s="8">
        <f t="shared" si="4"/>
        <v>7.1841269841269844</v>
      </c>
      <c r="E59" s="8">
        <f t="shared" si="2"/>
        <v>9.1238412698412699</v>
      </c>
      <c r="F59" s="9">
        <v>2263</v>
      </c>
      <c r="G59" s="9">
        <f t="shared" si="3"/>
        <v>2874.01</v>
      </c>
    </row>
    <row r="60" spans="1:7">
      <c r="A60" s="23" t="s">
        <v>179</v>
      </c>
      <c r="B60" s="24" t="s">
        <v>192</v>
      </c>
      <c r="C60" s="24" t="s">
        <v>191</v>
      </c>
      <c r="D60" s="8">
        <f t="shared" si="4"/>
        <v>5.7365079365079366</v>
      </c>
      <c r="E60" s="8">
        <f t="shared" si="2"/>
        <v>7.2853650793650795</v>
      </c>
      <c r="F60" s="9">
        <v>1807</v>
      </c>
      <c r="G60" s="9">
        <f t="shared" si="3"/>
        <v>2294.89</v>
      </c>
    </row>
    <row r="61" spans="1:7" s="10" customFormat="1">
      <c r="A61" s="17"/>
      <c r="B61" s="18"/>
      <c r="C61" s="18"/>
      <c r="D61" s="15"/>
      <c r="E61" s="15"/>
      <c r="F61" s="16"/>
      <c r="G61" s="16"/>
    </row>
    <row r="62" spans="1:7" s="10" customFormat="1">
      <c r="A62" s="17"/>
      <c r="B62" s="18"/>
      <c r="C62" s="18"/>
      <c r="D62" s="15"/>
      <c r="E62" s="15"/>
      <c r="F62" s="16"/>
      <c r="G62" s="16"/>
    </row>
    <row r="63" spans="1:7" s="10" customFormat="1">
      <c r="A63" s="17"/>
      <c r="B63" s="18"/>
      <c r="C63" s="18"/>
      <c r="D63" s="15"/>
      <c r="E63" s="15"/>
      <c r="F63" s="16"/>
      <c r="G63" s="16"/>
    </row>
    <row r="64" spans="1:7" s="10" customFormat="1">
      <c r="A64" s="17"/>
      <c r="B64" s="18"/>
      <c r="C64" s="18"/>
      <c r="D64" s="15"/>
      <c r="E64" s="15"/>
      <c r="F64" s="16"/>
      <c r="G64" s="16"/>
    </row>
    <row r="65" spans="1:7" s="10" customFormat="1">
      <c r="A65" s="17"/>
      <c r="B65" s="18"/>
      <c r="C65" s="18"/>
      <c r="D65" s="15"/>
      <c r="E65" s="15"/>
      <c r="F65" s="16"/>
      <c r="G65" s="16"/>
    </row>
    <row r="66" spans="1:7" s="10" customFormat="1">
      <c r="A66" s="17"/>
      <c r="B66" s="18"/>
      <c r="C66" s="18"/>
      <c r="D66" s="15"/>
      <c r="E66" s="15"/>
      <c r="F66" s="16"/>
      <c r="G66" s="16"/>
    </row>
    <row r="67" spans="1:7" s="10" customFormat="1">
      <c r="A67" s="17"/>
      <c r="B67" s="18"/>
      <c r="C67" s="18"/>
      <c r="D67" s="15"/>
      <c r="E67" s="15"/>
      <c r="F67" s="16"/>
      <c r="G67" s="16"/>
    </row>
    <row r="68" spans="1:7" s="10" customFormat="1">
      <c r="A68" s="17"/>
      <c r="B68" s="18"/>
      <c r="C68" s="18"/>
      <c r="D68" s="15"/>
      <c r="E68" s="15"/>
      <c r="F68" s="16"/>
      <c r="G68" s="16"/>
    </row>
    <row r="69" spans="1:7" s="10" customFormat="1">
      <c r="A69" s="21" t="s">
        <v>180</v>
      </c>
      <c r="B69" s="22" t="s">
        <v>165</v>
      </c>
      <c r="C69" s="22" t="s">
        <v>195</v>
      </c>
      <c r="D69" s="8">
        <f>F69/$D$2</f>
        <v>61.038095238095238</v>
      </c>
      <c r="E69" s="8">
        <f>D69*$E$2</f>
        <v>77.518380952380951</v>
      </c>
      <c r="F69" s="9">
        <v>19227</v>
      </c>
      <c r="G69" s="9">
        <f>F69*$G$2</f>
        <v>24418.29</v>
      </c>
    </row>
    <row r="70" spans="1:7" s="10" customFormat="1">
      <c r="A70" s="21" t="s">
        <v>181</v>
      </c>
      <c r="B70" s="22" t="s">
        <v>194</v>
      </c>
      <c r="C70" s="22" t="s">
        <v>193</v>
      </c>
      <c r="D70" s="8">
        <f>F70/$D$2</f>
        <v>14.361904761904762</v>
      </c>
      <c r="E70" s="8">
        <f>D70*$E$2</f>
        <v>18.239619047619048</v>
      </c>
      <c r="F70" s="9">
        <v>4524</v>
      </c>
      <c r="G70" s="9">
        <f>F70*$G$2</f>
        <v>5745.4800000000005</v>
      </c>
    </row>
    <row r="71" spans="1:7" s="10" customFormat="1">
      <c r="A71" s="11"/>
      <c r="B71" s="11"/>
      <c r="C71" s="11"/>
      <c r="D71" s="5"/>
      <c r="E71" s="15"/>
      <c r="G71" s="16"/>
    </row>
    <row r="72" spans="1:7" s="10" customFormat="1" ht="26.25">
      <c r="A72" s="11"/>
      <c r="B72" s="19" t="s">
        <v>167</v>
      </c>
      <c r="C72" s="11"/>
      <c r="D72" s="5"/>
      <c r="E72" s="15"/>
      <c r="G72" s="16"/>
    </row>
    <row r="73" spans="1:7" s="10" customFormat="1">
      <c r="A73" s="11"/>
      <c r="B73" s="11"/>
      <c r="C73" s="11"/>
      <c r="D73" s="5"/>
      <c r="E73" s="15"/>
      <c r="G73" s="16"/>
    </row>
    <row r="74" spans="1:7" s="10" customFormat="1">
      <c r="A74" s="11"/>
      <c r="B74" s="11"/>
      <c r="C74" s="11"/>
      <c r="D74" s="5"/>
      <c r="E74" s="15"/>
      <c r="G74" s="16"/>
    </row>
    <row r="75" spans="1:7" s="10" customFormat="1">
      <c r="A75" s="11"/>
      <c r="B75" s="11"/>
      <c r="C75" s="11"/>
      <c r="D75" s="5"/>
      <c r="E75" s="15"/>
      <c r="G75" s="16"/>
    </row>
    <row r="76" spans="1:7" s="10" customFormat="1">
      <c r="A76" s="11"/>
      <c r="B76" s="11"/>
      <c r="C76" s="11"/>
      <c r="D76" s="5"/>
      <c r="E76" s="15"/>
      <c r="G76" s="16"/>
    </row>
    <row r="77" spans="1:7" ht="30">
      <c r="A77" s="21" t="s">
        <v>65</v>
      </c>
      <c r="B77" s="26" t="s">
        <v>66</v>
      </c>
      <c r="C77" s="22" t="s">
        <v>67</v>
      </c>
      <c r="D77" s="8">
        <f>F77/$D$2</f>
        <v>28.717460317460318</v>
      </c>
      <c r="E77" s="8">
        <f>D77*$E$2</f>
        <v>36.471174603174603</v>
      </c>
      <c r="F77" s="9">
        <v>9046</v>
      </c>
      <c r="G77" s="9">
        <f>F77*$G$2</f>
        <v>11488.42</v>
      </c>
    </row>
    <row r="78" spans="1:7" ht="30">
      <c r="A78" s="21" t="s">
        <v>68</v>
      </c>
      <c r="B78" s="26" t="s">
        <v>69</v>
      </c>
      <c r="C78" s="22" t="s">
        <v>70</v>
      </c>
      <c r="D78" s="8">
        <f>F78/$D$2</f>
        <v>45.961904761904762</v>
      </c>
      <c r="E78" s="8">
        <f>D78*$E$2</f>
        <v>58.371619047619049</v>
      </c>
      <c r="F78" s="9">
        <v>14478</v>
      </c>
      <c r="G78" s="9">
        <f>F78*$G$2</f>
        <v>18387.060000000001</v>
      </c>
    </row>
    <row r="79" spans="1:7" ht="30">
      <c r="A79" s="21" t="s">
        <v>71</v>
      </c>
      <c r="B79" s="26" t="s">
        <v>72</v>
      </c>
      <c r="C79" s="22" t="s">
        <v>73</v>
      </c>
      <c r="D79" s="8">
        <f>F79/$D$2</f>
        <v>68.936507936507937</v>
      </c>
      <c r="E79" s="8">
        <f>D79*$E$2</f>
        <v>87.549365079365074</v>
      </c>
      <c r="F79" s="9">
        <v>21715</v>
      </c>
      <c r="G79" s="9">
        <f>F79*$G$2</f>
        <v>27578.05</v>
      </c>
    </row>
    <row r="80" spans="1:7" s="10" customFormat="1">
      <c r="A80" s="13"/>
      <c r="B80" s="20"/>
      <c r="C80" s="14"/>
      <c r="D80" s="15"/>
      <c r="E80" s="15"/>
      <c r="F80" s="16"/>
      <c r="G80" s="16"/>
    </row>
    <row r="81" spans="1:7" s="10" customFormat="1">
      <c r="A81" s="13"/>
      <c r="B81" s="20"/>
      <c r="C81" s="14"/>
      <c r="D81" s="15"/>
      <c r="E81" s="15"/>
      <c r="F81" s="16"/>
      <c r="G81" s="16"/>
    </row>
    <row r="82" spans="1:7" s="10" customFormat="1">
      <c r="A82" s="13"/>
      <c r="B82" s="20"/>
      <c r="C82" s="14"/>
      <c r="D82" s="15"/>
      <c r="E82" s="15"/>
      <c r="F82" s="16"/>
      <c r="G82" s="16"/>
    </row>
    <row r="83" spans="1:7" s="10" customFormat="1">
      <c r="A83" s="13"/>
      <c r="B83" s="20"/>
      <c r="C83" s="14"/>
      <c r="D83" s="15"/>
      <c r="E83" s="15"/>
      <c r="F83" s="16"/>
      <c r="G83" s="16"/>
    </row>
    <row r="84" spans="1:7" s="10" customFormat="1">
      <c r="A84" s="13"/>
      <c r="B84" s="20"/>
      <c r="C84" s="14"/>
      <c r="D84" s="15"/>
      <c r="E84" s="15"/>
      <c r="F84" s="16"/>
      <c r="G84" s="16"/>
    </row>
    <row r="85" spans="1:7" s="10" customFormat="1">
      <c r="A85" s="13"/>
      <c r="B85" s="20"/>
      <c r="C85" s="14"/>
      <c r="D85" s="15"/>
      <c r="E85" s="15"/>
      <c r="F85" s="16"/>
      <c r="G85" s="16"/>
    </row>
    <row r="86" spans="1:7">
      <c r="A86" s="21" t="s">
        <v>74</v>
      </c>
      <c r="B86" s="22" t="s">
        <v>75</v>
      </c>
      <c r="C86" s="22" t="s">
        <v>76</v>
      </c>
      <c r="D86" s="8">
        <f t="shared" ref="D86:D121" si="5">F86/$D$2</f>
        <v>3.3777777777777778</v>
      </c>
      <c r="E86" s="8">
        <f>D86*$E$2</f>
        <v>4.2897777777777781</v>
      </c>
      <c r="F86" s="9">
        <v>1064</v>
      </c>
      <c r="G86" s="9">
        <f>F86*$G$2</f>
        <v>1351.28</v>
      </c>
    </row>
    <row r="87" spans="1:7">
      <c r="A87" s="21" t="s">
        <v>77</v>
      </c>
      <c r="B87" s="22" t="s">
        <v>78</v>
      </c>
      <c r="C87" s="22" t="s">
        <v>76</v>
      </c>
      <c r="D87" s="8">
        <f t="shared" si="5"/>
        <v>3.3777777777777778</v>
      </c>
      <c r="E87" s="8">
        <f>D87*$E$2</f>
        <v>4.2897777777777781</v>
      </c>
      <c r="F87" s="9">
        <v>1064</v>
      </c>
      <c r="G87" s="9">
        <f>F87*$G$2</f>
        <v>1351.28</v>
      </c>
    </row>
    <row r="88" spans="1:7">
      <c r="A88" s="21" t="s">
        <v>79</v>
      </c>
      <c r="B88" s="22" t="s">
        <v>80</v>
      </c>
      <c r="C88" s="22" t="s">
        <v>76</v>
      </c>
      <c r="D88" s="8">
        <f t="shared" si="5"/>
        <v>3.3777777777777778</v>
      </c>
      <c r="E88" s="8">
        <f>D88*$E$2</f>
        <v>4.2897777777777781</v>
      </c>
      <c r="F88" s="9">
        <v>1064</v>
      </c>
      <c r="G88" s="9">
        <f>F88*$G$2</f>
        <v>1351.28</v>
      </c>
    </row>
    <row r="89" spans="1:7">
      <c r="A89" s="21" t="s">
        <v>81</v>
      </c>
      <c r="B89" s="22" t="s">
        <v>82</v>
      </c>
      <c r="C89" s="22" t="s">
        <v>76</v>
      </c>
      <c r="D89" s="8">
        <f t="shared" si="5"/>
        <v>3.3777777777777778</v>
      </c>
      <c r="E89" s="8">
        <f t="shared" ref="E89:E142" si="6">D89*$E$2</f>
        <v>4.2897777777777781</v>
      </c>
      <c r="F89" s="9">
        <v>1064</v>
      </c>
      <c r="G89" s="9">
        <f t="shared" ref="G89:G142" si="7">F89*$G$2</f>
        <v>1351.28</v>
      </c>
    </row>
    <row r="90" spans="1:7">
      <c r="A90" s="21" t="s">
        <v>83</v>
      </c>
      <c r="B90" s="22" t="s">
        <v>84</v>
      </c>
      <c r="C90" s="22" t="s">
        <v>76</v>
      </c>
      <c r="D90" s="8">
        <f t="shared" si="5"/>
        <v>3.3777777777777778</v>
      </c>
      <c r="E90" s="8">
        <f t="shared" si="6"/>
        <v>4.2897777777777781</v>
      </c>
      <c r="F90" s="9">
        <v>1064</v>
      </c>
      <c r="G90" s="9">
        <f t="shared" si="7"/>
        <v>1351.28</v>
      </c>
    </row>
    <row r="91" spans="1:7">
      <c r="A91" s="21" t="s">
        <v>85</v>
      </c>
      <c r="B91" s="22" t="s">
        <v>86</v>
      </c>
      <c r="C91" s="22" t="s">
        <v>76</v>
      </c>
      <c r="D91" s="8">
        <f t="shared" si="5"/>
        <v>3.3777777777777778</v>
      </c>
      <c r="E91" s="8">
        <f t="shared" si="6"/>
        <v>4.2897777777777781</v>
      </c>
      <c r="F91" s="9">
        <v>1064</v>
      </c>
      <c r="G91" s="9">
        <f t="shared" si="7"/>
        <v>1351.28</v>
      </c>
    </row>
    <row r="92" spans="1:7">
      <c r="A92" s="21" t="s">
        <v>87</v>
      </c>
      <c r="B92" s="22" t="s">
        <v>88</v>
      </c>
      <c r="C92" s="22" t="s">
        <v>76</v>
      </c>
      <c r="D92" s="8">
        <f t="shared" si="5"/>
        <v>3.3777777777777778</v>
      </c>
      <c r="E92" s="8">
        <f t="shared" si="6"/>
        <v>4.2897777777777781</v>
      </c>
      <c r="F92" s="9">
        <v>1064</v>
      </c>
      <c r="G92" s="9">
        <f t="shared" si="7"/>
        <v>1351.28</v>
      </c>
    </row>
    <row r="93" spans="1:7">
      <c r="A93" s="21" t="s">
        <v>89</v>
      </c>
      <c r="B93" s="22" t="s">
        <v>90</v>
      </c>
      <c r="C93" s="22" t="s">
        <v>76</v>
      </c>
      <c r="D93" s="8">
        <f t="shared" si="5"/>
        <v>3.3777777777777778</v>
      </c>
      <c r="E93" s="8">
        <f t="shared" si="6"/>
        <v>4.2897777777777781</v>
      </c>
      <c r="F93" s="9">
        <v>1064</v>
      </c>
      <c r="G93" s="9">
        <f t="shared" si="7"/>
        <v>1351.28</v>
      </c>
    </row>
    <row r="94" spans="1:7">
      <c r="A94" s="21" t="s">
        <v>91</v>
      </c>
      <c r="B94" s="22" t="s">
        <v>92</v>
      </c>
      <c r="C94" s="22" t="s">
        <v>76</v>
      </c>
      <c r="D94" s="8">
        <f t="shared" si="5"/>
        <v>3.3777777777777778</v>
      </c>
      <c r="E94" s="8">
        <f t="shared" si="6"/>
        <v>4.2897777777777781</v>
      </c>
      <c r="F94" s="9">
        <v>1064</v>
      </c>
      <c r="G94" s="9">
        <f t="shared" si="7"/>
        <v>1351.28</v>
      </c>
    </row>
    <row r="95" spans="1:7">
      <c r="A95" s="21" t="s">
        <v>93</v>
      </c>
      <c r="B95" s="22" t="s">
        <v>94</v>
      </c>
      <c r="C95" s="22" t="s">
        <v>76</v>
      </c>
      <c r="D95" s="8">
        <f t="shared" si="5"/>
        <v>3.3777777777777778</v>
      </c>
      <c r="E95" s="8">
        <f t="shared" si="6"/>
        <v>4.2897777777777781</v>
      </c>
      <c r="F95" s="9">
        <v>1064</v>
      </c>
      <c r="G95" s="9">
        <f t="shared" si="7"/>
        <v>1351.28</v>
      </c>
    </row>
    <row r="96" spans="1:7">
      <c r="A96" s="21" t="s">
        <v>95</v>
      </c>
      <c r="B96" s="22" t="s">
        <v>96</v>
      </c>
      <c r="C96" s="22" t="s">
        <v>76</v>
      </c>
      <c r="D96" s="8">
        <f t="shared" si="5"/>
        <v>3.3777777777777778</v>
      </c>
      <c r="E96" s="8">
        <f t="shared" si="6"/>
        <v>4.2897777777777781</v>
      </c>
      <c r="F96" s="9">
        <v>1064</v>
      </c>
      <c r="G96" s="9">
        <f t="shared" si="7"/>
        <v>1351.28</v>
      </c>
    </row>
    <row r="97" spans="1:7">
      <c r="A97" s="21" t="s">
        <v>97</v>
      </c>
      <c r="B97" s="22" t="s">
        <v>98</v>
      </c>
      <c r="C97" s="22" t="s">
        <v>76</v>
      </c>
      <c r="D97" s="8">
        <f t="shared" si="5"/>
        <v>3.3777777777777778</v>
      </c>
      <c r="E97" s="8">
        <f t="shared" si="6"/>
        <v>4.2897777777777781</v>
      </c>
      <c r="F97" s="9">
        <v>1064</v>
      </c>
      <c r="G97" s="9">
        <f t="shared" si="7"/>
        <v>1351.28</v>
      </c>
    </row>
    <row r="98" spans="1:7">
      <c r="A98" s="21" t="s">
        <v>99</v>
      </c>
      <c r="B98" s="22" t="s">
        <v>100</v>
      </c>
      <c r="C98" s="22" t="s">
        <v>76</v>
      </c>
      <c r="D98" s="8">
        <f t="shared" si="5"/>
        <v>3.3777777777777778</v>
      </c>
      <c r="E98" s="8">
        <f t="shared" si="6"/>
        <v>4.2897777777777781</v>
      </c>
      <c r="F98" s="9">
        <v>1064</v>
      </c>
      <c r="G98" s="9">
        <f t="shared" si="7"/>
        <v>1351.28</v>
      </c>
    </row>
    <row r="99" spans="1:7">
      <c r="A99" s="21" t="s">
        <v>101</v>
      </c>
      <c r="B99" s="22" t="s">
        <v>102</v>
      </c>
      <c r="C99" s="22" t="s">
        <v>76</v>
      </c>
      <c r="D99" s="8">
        <f t="shared" si="5"/>
        <v>3.3777777777777778</v>
      </c>
      <c r="E99" s="8">
        <f t="shared" si="6"/>
        <v>4.2897777777777781</v>
      </c>
      <c r="F99" s="9">
        <v>1064</v>
      </c>
      <c r="G99" s="9">
        <f t="shared" si="7"/>
        <v>1351.28</v>
      </c>
    </row>
    <row r="100" spans="1:7">
      <c r="A100" s="21" t="s">
        <v>103</v>
      </c>
      <c r="B100" s="22" t="s">
        <v>104</v>
      </c>
      <c r="C100" s="22" t="s">
        <v>76</v>
      </c>
      <c r="D100" s="8">
        <f t="shared" si="5"/>
        <v>3.3777777777777778</v>
      </c>
      <c r="E100" s="8">
        <f t="shared" si="6"/>
        <v>4.2897777777777781</v>
      </c>
      <c r="F100" s="9">
        <v>1064</v>
      </c>
      <c r="G100" s="9">
        <f t="shared" si="7"/>
        <v>1351.28</v>
      </c>
    </row>
    <row r="101" spans="1:7">
      <c r="A101" s="21" t="s">
        <v>105</v>
      </c>
      <c r="B101" s="22" t="s">
        <v>106</v>
      </c>
      <c r="C101" s="22" t="s">
        <v>76</v>
      </c>
      <c r="D101" s="8">
        <f t="shared" si="5"/>
        <v>3.3777777777777778</v>
      </c>
      <c r="E101" s="8">
        <f t="shared" si="6"/>
        <v>4.2897777777777781</v>
      </c>
      <c r="F101" s="9">
        <v>1064</v>
      </c>
      <c r="G101" s="9">
        <f t="shared" si="7"/>
        <v>1351.28</v>
      </c>
    </row>
    <row r="102" spans="1:7">
      <c r="A102" s="21" t="s">
        <v>107</v>
      </c>
      <c r="B102" s="22" t="s">
        <v>108</v>
      </c>
      <c r="C102" s="22" t="s">
        <v>76</v>
      </c>
      <c r="D102" s="8">
        <f t="shared" si="5"/>
        <v>3.3777777777777778</v>
      </c>
      <c r="E102" s="8">
        <f t="shared" si="6"/>
        <v>4.2897777777777781</v>
      </c>
      <c r="F102" s="9">
        <v>1064</v>
      </c>
      <c r="G102" s="9">
        <f t="shared" si="7"/>
        <v>1351.28</v>
      </c>
    </row>
    <row r="103" spans="1:7">
      <c r="A103" s="21" t="s">
        <v>109</v>
      </c>
      <c r="B103" s="22" t="s">
        <v>110</v>
      </c>
      <c r="C103" s="22" t="s">
        <v>76</v>
      </c>
      <c r="D103" s="8">
        <f t="shared" si="5"/>
        <v>3.3777777777777778</v>
      </c>
      <c r="E103" s="8">
        <f t="shared" si="6"/>
        <v>4.2897777777777781</v>
      </c>
      <c r="F103" s="9">
        <v>1064</v>
      </c>
      <c r="G103" s="9">
        <f t="shared" si="7"/>
        <v>1351.28</v>
      </c>
    </row>
    <row r="104" spans="1:7">
      <c r="A104" s="21" t="s">
        <v>111</v>
      </c>
      <c r="B104" s="22" t="s">
        <v>112</v>
      </c>
      <c r="C104" s="22" t="s">
        <v>76</v>
      </c>
      <c r="D104" s="8">
        <f t="shared" si="5"/>
        <v>3.3777777777777778</v>
      </c>
      <c r="E104" s="8">
        <f t="shared" si="6"/>
        <v>4.2897777777777781</v>
      </c>
      <c r="F104" s="9">
        <v>1064</v>
      </c>
      <c r="G104" s="9">
        <f t="shared" si="7"/>
        <v>1351.28</v>
      </c>
    </row>
    <row r="105" spans="1:7">
      <c r="A105" s="21" t="s">
        <v>113</v>
      </c>
      <c r="B105" s="22" t="s">
        <v>114</v>
      </c>
      <c r="C105" s="22" t="s">
        <v>76</v>
      </c>
      <c r="D105" s="8">
        <f t="shared" si="5"/>
        <v>3.3777777777777778</v>
      </c>
      <c r="E105" s="8">
        <f t="shared" si="6"/>
        <v>4.2897777777777781</v>
      </c>
      <c r="F105" s="9">
        <v>1064</v>
      </c>
      <c r="G105" s="9">
        <f t="shared" si="7"/>
        <v>1351.28</v>
      </c>
    </row>
    <row r="106" spans="1:7">
      <c r="A106" s="21" t="s">
        <v>115</v>
      </c>
      <c r="B106" s="22" t="s">
        <v>116</v>
      </c>
      <c r="C106" s="22" t="s">
        <v>117</v>
      </c>
      <c r="D106" s="8">
        <f t="shared" si="5"/>
        <v>34.473015873015875</v>
      </c>
      <c r="E106" s="8">
        <f t="shared" si="6"/>
        <v>43.780730158730165</v>
      </c>
      <c r="F106" s="9">
        <v>10859</v>
      </c>
      <c r="G106" s="9">
        <f t="shared" si="7"/>
        <v>13790.93</v>
      </c>
    </row>
    <row r="107" spans="1:7">
      <c r="A107" s="21" t="s">
        <v>118</v>
      </c>
      <c r="B107" s="22" t="s">
        <v>119</v>
      </c>
      <c r="C107" s="22" t="s">
        <v>117</v>
      </c>
      <c r="D107" s="8">
        <f t="shared" si="5"/>
        <v>34.473015873015875</v>
      </c>
      <c r="E107" s="8">
        <f t="shared" si="6"/>
        <v>43.780730158730165</v>
      </c>
      <c r="F107" s="9">
        <v>10859</v>
      </c>
      <c r="G107" s="9">
        <f t="shared" si="7"/>
        <v>13790.93</v>
      </c>
    </row>
    <row r="108" spans="1:7">
      <c r="A108" s="21" t="s">
        <v>120</v>
      </c>
      <c r="B108" s="22" t="s">
        <v>121</v>
      </c>
      <c r="C108" s="22" t="s">
        <v>25</v>
      </c>
      <c r="D108" s="8">
        <f>F108/$D$2</f>
        <v>17.209523809523809</v>
      </c>
      <c r="E108" s="8">
        <f t="shared" si="6"/>
        <v>21.856095238095236</v>
      </c>
      <c r="F108" s="9">
        <f>1807*3</f>
        <v>5421</v>
      </c>
      <c r="G108" s="9">
        <f t="shared" si="7"/>
        <v>6884.67</v>
      </c>
    </row>
    <row r="109" spans="1:7">
      <c r="A109" s="21" t="s">
        <v>122</v>
      </c>
      <c r="B109" s="22" t="s">
        <v>123</v>
      </c>
      <c r="C109" s="22" t="s">
        <v>25</v>
      </c>
      <c r="D109" s="8">
        <f t="shared" si="5"/>
        <v>17.209523809523809</v>
      </c>
      <c r="E109" s="8">
        <f t="shared" si="6"/>
        <v>21.856095238095236</v>
      </c>
      <c r="F109" s="9">
        <f t="shared" ref="F109:F119" si="8">1807*3</f>
        <v>5421</v>
      </c>
      <c r="G109" s="9">
        <f t="shared" si="7"/>
        <v>6884.67</v>
      </c>
    </row>
    <row r="110" spans="1:7">
      <c r="A110" s="21" t="s">
        <v>124</v>
      </c>
      <c r="B110" s="22" t="s">
        <v>125</v>
      </c>
      <c r="C110" s="22" t="s">
        <v>25</v>
      </c>
      <c r="D110" s="8">
        <f t="shared" si="5"/>
        <v>17.209523809523809</v>
      </c>
      <c r="E110" s="8">
        <f t="shared" si="6"/>
        <v>21.856095238095236</v>
      </c>
      <c r="F110" s="9">
        <f t="shared" si="8"/>
        <v>5421</v>
      </c>
      <c r="G110" s="9">
        <f t="shared" si="7"/>
        <v>6884.67</v>
      </c>
    </row>
    <row r="111" spans="1:7">
      <c r="A111" s="21" t="s">
        <v>126</v>
      </c>
      <c r="B111" s="22" t="s">
        <v>127</v>
      </c>
      <c r="C111" s="22" t="s">
        <v>25</v>
      </c>
      <c r="D111" s="8">
        <f t="shared" si="5"/>
        <v>17.209523809523809</v>
      </c>
      <c r="E111" s="8">
        <f t="shared" si="6"/>
        <v>21.856095238095236</v>
      </c>
      <c r="F111" s="9">
        <f t="shared" si="8"/>
        <v>5421</v>
      </c>
      <c r="G111" s="9">
        <f t="shared" si="7"/>
        <v>6884.67</v>
      </c>
    </row>
    <row r="112" spans="1:7">
      <c r="A112" s="21" t="s">
        <v>128</v>
      </c>
      <c r="B112" s="22" t="s">
        <v>129</v>
      </c>
      <c r="C112" s="22" t="s">
        <v>25</v>
      </c>
      <c r="D112" s="8">
        <f t="shared" si="5"/>
        <v>17.209523809523809</v>
      </c>
      <c r="E112" s="8">
        <f t="shared" si="6"/>
        <v>21.856095238095236</v>
      </c>
      <c r="F112" s="9">
        <f t="shared" si="8"/>
        <v>5421</v>
      </c>
      <c r="G112" s="9">
        <f t="shared" si="7"/>
        <v>6884.67</v>
      </c>
    </row>
    <row r="113" spans="1:7">
      <c r="A113" s="21" t="s">
        <v>130</v>
      </c>
      <c r="B113" s="22" t="s">
        <v>131</v>
      </c>
      <c r="C113" s="22" t="s">
        <v>25</v>
      </c>
      <c r="D113" s="8">
        <f t="shared" si="5"/>
        <v>17.209523809523809</v>
      </c>
      <c r="E113" s="8">
        <f t="shared" si="6"/>
        <v>21.856095238095236</v>
      </c>
      <c r="F113" s="9">
        <f t="shared" si="8"/>
        <v>5421</v>
      </c>
      <c r="G113" s="9">
        <f t="shared" si="7"/>
        <v>6884.67</v>
      </c>
    </row>
    <row r="114" spans="1:7">
      <c r="A114" s="21" t="s">
        <v>132</v>
      </c>
      <c r="B114" s="22" t="s">
        <v>133</v>
      </c>
      <c r="C114" s="22" t="s">
        <v>25</v>
      </c>
      <c r="D114" s="8">
        <f t="shared" si="5"/>
        <v>17.209523809523809</v>
      </c>
      <c r="E114" s="8">
        <f t="shared" si="6"/>
        <v>21.856095238095236</v>
      </c>
      <c r="F114" s="9">
        <f t="shared" si="8"/>
        <v>5421</v>
      </c>
      <c r="G114" s="9">
        <f t="shared" si="7"/>
        <v>6884.67</v>
      </c>
    </row>
    <row r="115" spans="1:7">
      <c r="A115" s="21" t="s">
        <v>134</v>
      </c>
      <c r="B115" s="22" t="s">
        <v>135</v>
      </c>
      <c r="C115" s="22" t="s">
        <v>25</v>
      </c>
      <c r="D115" s="8">
        <f t="shared" si="5"/>
        <v>17.209523809523809</v>
      </c>
      <c r="E115" s="8">
        <f t="shared" si="6"/>
        <v>21.856095238095236</v>
      </c>
      <c r="F115" s="9">
        <f t="shared" si="8"/>
        <v>5421</v>
      </c>
      <c r="G115" s="9">
        <f t="shared" si="7"/>
        <v>6884.67</v>
      </c>
    </row>
    <row r="116" spans="1:7">
      <c r="A116" s="21" t="s">
        <v>136</v>
      </c>
      <c r="B116" s="22" t="s">
        <v>137</v>
      </c>
      <c r="C116" s="22" t="s">
        <v>25</v>
      </c>
      <c r="D116" s="8">
        <f t="shared" si="5"/>
        <v>17.209523809523809</v>
      </c>
      <c r="E116" s="8">
        <f t="shared" si="6"/>
        <v>21.856095238095236</v>
      </c>
      <c r="F116" s="9">
        <f t="shared" si="8"/>
        <v>5421</v>
      </c>
      <c r="G116" s="9">
        <f t="shared" si="7"/>
        <v>6884.67</v>
      </c>
    </row>
    <row r="117" spans="1:7">
      <c r="A117" s="21" t="s">
        <v>138</v>
      </c>
      <c r="B117" s="22" t="s">
        <v>139</v>
      </c>
      <c r="C117" s="22" t="s">
        <v>25</v>
      </c>
      <c r="D117" s="8">
        <f t="shared" si="5"/>
        <v>17.209523809523809</v>
      </c>
      <c r="E117" s="8">
        <f t="shared" si="6"/>
        <v>21.856095238095236</v>
      </c>
      <c r="F117" s="9">
        <f t="shared" si="8"/>
        <v>5421</v>
      </c>
      <c r="G117" s="9">
        <f t="shared" si="7"/>
        <v>6884.67</v>
      </c>
    </row>
    <row r="118" spans="1:7">
      <c r="A118" s="21" t="s">
        <v>140</v>
      </c>
      <c r="B118" s="22" t="s">
        <v>141</v>
      </c>
      <c r="C118" s="22" t="s">
        <v>25</v>
      </c>
      <c r="D118" s="8">
        <f t="shared" si="5"/>
        <v>17.209523809523809</v>
      </c>
      <c r="E118" s="8">
        <f t="shared" si="6"/>
        <v>21.856095238095236</v>
      </c>
      <c r="F118" s="9">
        <f t="shared" si="8"/>
        <v>5421</v>
      </c>
      <c r="G118" s="9">
        <f t="shared" si="7"/>
        <v>6884.67</v>
      </c>
    </row>
    <row r="119" spans="1:7">
      <c r="A119" s="21" t="s">
        <v>142</v>
      </c>
      <c r="B119" s="22" t="s">
        <v>143</v>
      </c>
      <c r="C119" s="22" t="s">
        <v>25</v>
      </c>
      <c r="D119" s="8">
        <f t="shared" si="5"/>
        <v>17.209523809523809</v>
      </c>
      <c r="E119" s="8">
        <f t="shared" si="6"/>
        <v>21.856095238095236</v>
      </c>
      <c r="F119" s="9">
        <f t="shared" si="8"/>
        <v>5421</v>
      </c>
      <c r="G119" s="9">
        <f t="shared" si="7"/>
        <v>6884.67</v>
      </c>
    </row>
    <row r="120" spans="1:7">
      <c r="A120" s="21" t="s">
        <v>144</v>
      </c>
      <c r="B120" s="22" t="s">
        <v>168</v>
      </c>
      <c r="C120" s="22" t="s">
        <v>145</v>
      </c>
      <c r="D120" s="8">
        <f t="shared" si="5"/>
        <v>2.1650793650793649</v>
      </c>
      <c r="E120" s="8">
        <f t="shared" si="6"/>
        <v>2.7496507936507935</v>
      </c>
      <c r="F120" s="9">
        <v>682</v>
      </c>
      <c r="G120" s="9">
        <f t="shared" si="7"/>
        <v>866.14</v>
      </c>
    </row>
    <row r="121" spans="1:7">
      <c r="A121" s="21" t="s">
        <v>146</v>
      </c>
      <c r="B121" s="22" t="s">
        <v>147</v>
      </c>
      <c r="C121" s="22" t="s">
        <v>145</v>
      </c>
      <c r="D121" s="8">
        <f t="shared" si="5"/>
        <v>2.1650793650793649</v>
      </c>
      <c r="E121" s="8">
        <f t="shared" si="6"/>
        <v>2.7496507936507935</v>
      </c>
      <c r="F121" s="9">
        <v>682</v>
      </c>
      <c r="G121" s="9">
        <f t="shared" si="7"/>
        <v>866.14</v>
      </c>
    </row>
    <row r="122" spans="1:7">
      <c r="A122" s="13"/>
      <c r="B122" s="14"/>
      <c r="C122" s="14"/>
      <c r="D122" s="15"/>
      <c r="E122" s="15"/>
      <c r="F122" s="16"/>
      <c r="G122" s="16"/>
    </row>
    <row r="123" spans="1:7">
      <c r="A123" s="13"/>
      <c r="B123" s="14"/>
      <c r="C123" s="14"/>
      <c r="D123" s="15"/>
      <c r="E123" s="15"/>
      <c r="F123" s="16"/>
      <c r="G123" s="16"/>
    </row>
    <row r="124" spans="1:7">
      <c r="A124" s="13"/>
      <c r="B124" s="14"/>
      <c r="C124" s="14"/>
      <c r="D124" s="15"/>
      <c r="E124" s="15"/>
      <c r="F124" s="16"/>
      <c r="G124" s="16"/>
    </row>
    <row r="125" spans="1:7" s="10" customFormat="1">
      <c r="A125" s="13"/>
      <c r="B125" s="14"/>
      <c r="C125" s="14"/>
      <c r="D125" s="15"/>
      <c r="E125" s="15"/>
      <c r="F125" s="16"/>
      <c r="G125" s="16"/>
    </row>
    <row r="126" spans="1:7" s="10" customFormat="1">
      <c r="A126" s="13"/>
      <c r="B126" s="14"/>
      <c r="C126" s="14"/>
      <c r="D126" s="15"/>
      <c r="E126" s="15"/>
      <c r="F126" s="16"/>
      <c r="G126" s="16"/>
    </row>
    <row r="127" spans="1:7" s="10" customFormat="1">
      <c r="A127" s="13"/>
      <c r="B127" s="14"/>
      <c r="C127" s="14"/>
      <c r="D127" s="15"/>
      <c r="E127" s="15"/>
      <c r="F127" s="16"/>
      <c r="G127" s="16"/>
    </row>
    <row r="128" spans="1:7" s="10" customFormat="1">
      <c r="A128" s="13"/>
      <c r="B128" s="14"/>
      <c r="C128" s="14"/>
      <c r="D128" s="15"/>
      <c r="E128" s="15"/>
      <c r="F128" s="16"/>
      <c r="G128" s="16"/>
    </row>
    <row r="129" spans="1:7" ht="30">
      <c r="A129" s="21" t="s">
        <v>148</v>
      </c>
      <c r="B129" s="26" t="s">
        <v>149</v>
      </c>
      <c r="C129" s="22" t="s">
        <v>150</v>
      </c>
      <c r="D129" s="8">
        <f t="shared" ref="D129:D134" si="9">F129/$D$2</f>
        <v>10.768253968253969</v>
      </c>
      <c r="E129" s="8">
        <f t="shared" si="6"/>
        <v>13.675682539682541</v>
      </c>
      <c r="F129" s="9">
        <v>3392</v>
      </c>
      <c r="G129" s="9">
        <f t="shared" si="7"/>
        <v>4307.84</v>
      </c>
    </row>
    <row r="130" spans="1:7" ht="30">
      <c r="A130" s="21" t="s">
        <v>151</v>
      </c>
      <c r="B130" s="26" t="s">
        <v>152</v>
      </c>
      <c r="C130" s="22" t="s">
        <v>196</v>
      </c>
      <c r="D130" s="8">
        <f t="shared" si="9"/>
        <v>86.171428571428578</v>
      </c>
      <c r="E130" s="8">
        <f t="shared" si="6"/>
        <v>109.43771428571429</v>
      </c>
      <c r="F130" s="9">
        <v>27144</v>
      </c>
      <c r="G130" s="9">
        <f t="shared" si="7"/>
        <v>34472.879999999997</v>
      </c>
    </row>
    <row r="131" spans="1:7" ht="30">
      <c r="A131" s="21" t="s">
        <v>153</v>
      </c>
      <c r="B131" s="26" t="s">
        <v>154</v>
      </c>
      <c r="C131" s="22" t="s">
        <v>150</v>
      </c>
      <c r="D131" s="8">
        <f t="shared" si="9"/>
        <v>10.768253968253969</v>
      </c>
      <c r="E131" s="8">
        <f t="shared" si="6"/>
        <v>13.675682539682541</v>
      </c>
      <c r="F131" s="9">
        <v>3392</v>
      </c>
      <c r="G131" s="9">
        <f t="shared" si="7"/>
        <v>4307.84</v>
      </c>
    </row>
    <row r="132" spans="1:7" ht="30">
      <c r="A132" s="21" t="s">
        <v>155</v>
      </c>
      <c r="B132" s="26" t="s">
        <v>156</v>
      </c>
      <c r="C132" s="22" t="s">
        <v>196</v>
      </c>
      <c r="D132" s="8">
        <f t="shared" si="9"/>
        <v>86.171428571428578</v>
      </c>
      <c r="E132" s="8">
        <f t="shared" si="6"/>
        <v>109.43771428571429</v>
      </c>
      <c r="F132" s="9">
        <v>27144</v>
      </c>
      <c r="G132" s="9">
        <f t="shared" si="7"/>
        <v>34472.879999999997</v>
      </c>
    </row>
    <row r="133" spans="1:7" ht="30">
      <c r="A133" s="21" t="s">
        <v>157</v>
      </c>
      <c r="B133" s="26" t="s">
        <v>158</v>
      </c>
      <c r="C133" s="22" t="s">
        <v>159</v>
      </c>
      <c r="D133" s="8">
        <f t="shared" si="9"/>
        <v>4.3079365079365077</v>
      </c>
      <c r="E133" s="8">
        <f t="shared" si="6"/>
        <v>5.4710793650793645</v>
      </c>
      <c r="F133" s="9">
        <v>1357</v>
      </c>
      <c r="G133" s="9">
        <f t="shared" si="7"/>
        <v>1723.39</v>
      </c>
    </row>
    <row r="134" spans="1:7" ht="30">
      <c r="A134" s="21" t="s">
        <v>160</v>
      </c>
      <c r="B134" s="26" t="s">
        <v>161</v>
      </c>
      <c r="C134" s="22" t="s">
        <v>159</v>
      </c>
      <c r="D134" s="8">
        <f t="shared" si="9"/>
        <v>4.3079365079365077</v>
      </c>
      <c r="E134" s="8">
        <f t="shared" si="6"/>
        <v>5.4710793650793645</v>
      </c>
      <c r="F134" s="9">
        <v>1357</v>
      </c>
      <c r="G134" s="9">
        <f t="shared" si="7"/>
        <v>1723.39</v>
      </c>
    </row>
    <row r="135" spans="1:7" s="10" customFormat="1">
      <c r="A135" s="13"/>
      <c r="B135" s="20"/>
      <c r="C135" s="14"/>
      <c r="D135" s="15"/>
      <c r="E135" s="15"/>
      <c r="F135" s="16"/>
      <c r="G135" s="16"/>
    </row>
    <row r="136" spans="1:7" s="10" customFormat="1">
      <c r="A136" s="13"/>
      <c r="B136" s="20"/>
      <c r="C136" s="14"/>
      <c r="D136" s="15"/>
      <c r="E136" s="15"/>
      <c r="F136" s="16"/>
      <c r="G136" s="16"/>
    </row>
    <row r="137" spans="1:7" s="10" customFormat="1">
      <c r="A137" s="13"/>
      <c r="B137" s="20"/>
      <c r="C137" s="14"/>
      <c r="D137" s="15"/>
      <c r="E137" s="15"/>
      <c r="F137" s="16"/>
      <c r="G137" s="16"/>
    </row>
    <row r="138" spans="1:7" s="10" customFormat="1">
      <c r="A138" s="13"/>
      <c r="B138" s="20"/>
      <c r="C138" s="14"/>
      <c r="D138" s="15"/>
      <c r="E138" s="15"/>
      <c r="F138" s="16"/>
      <c r="G138" s="16"/>
    </row>
    <row r="139" spans="1:7" s="10" customFormat="1">
      <c r="A139" s="13"/>
      <c r="B139" s="20"/>
      <c r="C139" s="14"/>
      <c r="D139" s="15"/>
      <c r="E139" s="15"/>
      <c r="F139" s="16"/>
      <c r="G139" s="16"/>
    </row>
    <row r="140" spans="1:7" s="10" customFormat="1">
      <c r="A140" s="13"/>
      <c r="B140" s="20"/>
      <c r="C140" s="14"/>
      <c r="D140" s="15"/>
      <c r="E140" s="15"/>
      <c r="F140" s="16"/>
      <c r="G140" s="16"/>
    </row>
    <row r="141" spans="1:7" s="10" customFormat="1">
      <c r="A141" s="13"/>
      <c r="B141" s="20"/>
      <c r="C141" s="14"/>
      <c r="D141" s="15"/>
      <c r="E141" s="15"/>
      <c r="F141" s="16"/>
      <c r="G141" s="16"/>
    </row>
    <row r="142" spans="1:7">
      <c r="A142" s="21" t="s">
        <v>162</v>
      </c>
      <c r="B142" s="22" t="s">
        <v>163</v>
      </c>
      <c r="C142" s="22" t="s">
        <v>164</v>
      </c>
      <c r="D142" s="8">
        <f>F142/$D$2</f>
        <v>10.768253968253969</v>
      </c>
      <c r="E142" s="8">
        <f t="shared" si="6"/>
        <v>13.675682539682541</v>
      </c>
      <c r="F142" s="9">
        <v>3392</v>
      </c>
      <c r="G142" s="9">
        <f t="shared" si="7"/>
        <v>4307.84</v>
      </c>
    </row>
    <row r="143" spans="1:7" s="10" customFormat="1">
      <c r="A143" s="13"/>
      <c r="B143" s="14"/>
      <c r="C143" s="14"/>
      <c r="D143" s="15"/>
      <c r="E143" s="15"/>
      <c r="F143" s="16"/>
      <c r="G143" s="16"/>
    </row>
    <row r="144" spans="1:7" s="10" customFormat="1">
      <c r="A144" s="13"/>
      <c r="B144" s="14"/>
      <c r="C144" s="14"/>
      <c r="D144" s="15"/>
      <c r="E144" s="15"/>
      <c r="F144" s="16"/>
      <c r="G144" s="16"/>
    </row>
    <row r="145" spans="1:7" s="10" customFormat="1">
      <c r="A145" s="13"/>
      <c r="B145" s="14"/>
      <c r="C145" s="14"/>
      <c r="D145" s="15"/>
      <c r="E145" s="15"/>
      <c r="F145" s="16"/>
      <c r="G145" s="16"/>
    </row>
    <row r="146" spans="1:7" s="10" customFormat="1">
      <c r="A146" s="13"/>
      <c r="B146" s="14"/>
      <c r="C146" s="14"/>
      <c r="D146" s="15"/>
      <c r="E146" s="15"/>
      <c r="F146" s="16"/>
      <c r="G146" s="16"/>
    </row>
    <row r="147" spans="1:7" s="10" customFormat="1">
      <c r="A147" s="13"/>
      <c r="B147" s="14"/>
      <c r="C147" s="14"/>
      <c r="D147" s="15"/>
      <c r="E147" s="15"/>
      <c r="F147" s="16"/>
      <c r="G147" s="16"/>
    </row>
    <row r="148" spans="1:7" s="10" customFormat="1">
      <c r="A148" s="13"/>
      <c r="B148" s="14"/>
      <c r="C148" s="14"/>
      <c r="D148" s="15"/>
      <c r="E148" s="15"/>
      <c r="F148" s="16"/>
      <c r="G148" s="16"/>
    </row>
    <row r="149" spans="1:7" s="10" customFormat="1">
      <c r="A149" s="13"/>
      <c r="B149" s="14"/>
      <c r="C149" s="14"/>
      <c r="D149" s="15"/>
      <c r="E149" s="15"/>
      <c r="F149" s="16"/>
      <c r="G149" s="16"/>
    </row>
    <row r="150" spans="1:7" s="10" customFormat="1">
      <c r="A150" s="13"/>
      <c r="B150" s="20"/>
      <c r="C150" s="14"/>
      <c r="D150" s="15"/>
      <c r="E150" s="15"/>
      <c r="F150" s="16"/>
      <c r="G150" s="16"/>
    </row>
    <row r="151" spans="1:7" s="10" customFormat="1">
      <c r="A151" s="13"/>
      <c r="B151" s="20"/>
      <c r="C151" s="14"/>
      <c r="D151" s="15"/>
      <c r="E151" s="15"/>
      <c r="F151" s="16"/>
      <c r="G151" s="16"/>
    </row>
    <row r="152" spans="1:7" s="10" customFormat="1">
      <c r="A152" s="13"/>
      <c r="B152" s="20"/>
      <c r="C152" s="14"/>
      <c r="D152" s="15"/>
      <c r="E152" s="15"/>
      <c r="F152" s="16"/>
      <c r="G152" s="16"/>
    </row>
    <row r="153" spans="1:7" s="10" customFormat="1">
      <c r="A153" s="13"/>
      <c r="B153" s="20"/>
      <c r="C153" s="14"/>
      <c r="D153" s="15"/>
      <c r="E153" s="15"/>
      <c r="F153" s="16"/>
      <c r="G153" s="16"/>
    </row>
    <row r="154" spans="1:7" s="10" customFormat="1">
      <c r="A154" s="13"/>
      <c r="B154" s="20"/>
      <c r="C154" s="14"/>
      <c r="D154" s="15"/>
      <c r="E154" s="15"/>
      <c r="F154" s="16"/>
      <c r="G154" s="16"/>
    </row>
    <row r="155" spans="1:7" s="10" customFormat="1">
      <c r="A155" s="13"/>
      <c r="B155" s="20"/>
      <c r="C155" s="14"/>
      <c r="D155" s="15"/>
      <c r="E155" s="15"/>
      <c r="F155" s="16"/>
      <c r="G155" s="16"/>
    </row>
    <row r="157" spans="1:7" ht="14.25">
      <c r="A157" s="5"/>
      <c r="B157" s="5"/>
      <c r="C157" s="5"/>
      <c r="E157" s="5"/>
    </row>
    <row r="158" spans="1:7" ht="14.25">
      <c r="A158" s="5"/>
      <c r="B158" s="5"/>
      <c r="C158" s="5"/>
      <c r="E158" s="5"/>
    </row>
    <row r="159" spans="1:7" ht="14.25">
      <c r="A159" s="5"/>
      <c r="B159" s="5"/>
      <c r="C159" s="5"/>
      <c r="E159" s="5"/>
    </row>
    <row r="160" spans="1:7" ht="31.5" customHeight="1">
      <c r="A160" s="5"/>
      <c r="B160" s="5"/>
      <c r="C160" s="5"/>
      <c r="E160" s="5"/>
    </row>
    <row r="161" spans="1:5" ht="14.25">
      <c r="A161" s="5"/>
      <c r="B161" s="5"/>
      <c r="C161" s="5"/>
      <c r="E161" s="5"/>
    </row>
    <row r="162" spans="1:5" ht="14.25">
      <c r="A162" s="5"/>
      <c r="B162" s="5"/>
      <c r="C162" s="5"/>
      <c r="E162" s="5"/>
    </row>
    <row r="163" spans="1:5" ht="14.25">
      <c r="A163" s="5"/>
      <c r="B163" s="5"/>
      <c r="C163" s="5"/>
      <c r="E163" s="5"/>
    </row>
    <row r="164" spans="1:5" ht="14.25">
      <c r="A164" s="5"/>
      <c r="B164" s="5"/>
      <c r="C164" s="5"/>
      <c r="E164" s="5"/>
    </row>
    <row r="165" spans="1:5" ht="14.25">
      <c r="A165" s="5"/>
      <c r="B165" s="5"/>
      <c r="C165" s="5"/>
      <c r="E165" s="5"/>
    </row>
    <row r="166" spans="1:5" ht="14.25">
      <c r="A166" s="5"/>
      <c r="B166" s="5"/>
      <c r="C166" s="5"/>
      <c r="E166" s="5"/>
    </row>
    <row r="167" spans="1:5" ht="14.25">
      <c r="A167" s="5"/>
      <c r="B167" s="5"/>
      <c r="C167" s="5"/>
      <c r="E167" s="5"/>
    </row>
  </sheetData>
  <sheetProtection algorithmName="SHA-512" hashValue="2VrBFymAVy8eO6X1pLFmUzHMIs8DwBnsxyDgPTqIXFrLzKAyArua+6BO/uD64d2kFWvnmMQkCFn+FVPCmuLDeQ==" saltValue="qLwK5CqslpJcjHuxhs91qA==" spinCount="100000" sheet="1" objects="1" scenarios="1" selectLockedCells="1"/>
  <phoneticPr fontId="3" type="noConversion"/>
  <printOptions gridLines="1"/>
  <pageMargins left="0.31496062992125984" right="0.27559055118110237" top="0.62992125984251968" bottom="0.51181102362204722" header="0.15748031496062992" footer="0.15748031496062992"/>
  <pageSetup paperSize="9" scale="95" fitToHeight="7" orientation="portrait" r:id="rId1"/>
  <headerFooter alignWithMargins="0">
    <oddHeader>&amp;L&amp;14Nordin árlista (tájékoztató jellegű)&amp;R&amp;14Kiadja: Front-Dent Kft</oddHeader>
    <oddFooter>&amp;L&amp;14www.frontdent.hu&amp;C&amp;P.oldal.&amp;RÉrvényes 285Ft/CHF árfolyamig, 
2018.06.08-tól visszavonásig.</oddFooter>
  </headerFooter>
  <rowBreaks count="1" manualBreakCount="1">
    <brk id="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180608</vt:lpstr>
      <vt:lpstr>'180608'!Nyomtatási_cím</vt:lpstr>
      <vt:lpstr>'180608'!Nyomtatási_terület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2018-06-10T18:14:42Z</cp:lastPrinted>
  <dcterms:created xsi:type="dcterms:W3CDTF">2009-04-07T11:14:48Z</dcterms:created>
  <dcterms:modified xsi:type="dcterms:W3CDTF">2018-06-10T18:15:15Z</dcterms:modified>
</cp:coreProperties>
</file>