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180608" sheetId="1" r:id="rId1"/>
  </sheets>
  <definedNames>
    <definedName name="_xlnm.Print_Titles" localSheetId="0">'180608'!$1:$1</definedName>
    <definedName name="_xlnm.Print_Area" localSheetId="0">'180608'!$A$1:$H$42</definedName>
  </definedNames>
  <calcPr fullCalcOnLoad="1"/>
</workbook>
</file>

<file path=xl/sharedStrings.xml><?xml version="1.0" encoding="utf-8"?>
<sst xmlns="http://schemas.openxmlformats.org/spreadsheetml/2006/main" count="128" uniqueCount="119">
  <si>
    <t>Tartalom</t>
  </si>
  <si>
    <t>Megnevezés</t>
  </si>
  <si>
    <t>Front-Dent cikkszám</t>
  </si>
  <si>
    <t>Nettó Eur</t>
  </si>
  <si>
    <t>Bruttó Eur</t>
  </si>
  <si>
    <t>Nettó Ft</t>
  </si>
  <si>
    <t>Bruttó Ft</t>
  </si>
  <si>
    <t>Calcipulpe CaOH paszta a pulpa sapkázáshoz</t>
  </si>
  <si>
    <t>Septocal LC  alábélelő, fényrekötő</t>
  </si>
  <si>
    <t>4x1,5g</t>
  </si>
  <si>
    <t>Septocalcine Ultra CaOH tartalmú alábélelő, kémiai kötésű</t>
  </si>
  <si>
    <t xml:space="preserve">13g/11g </t>
  </si>
  <si>
    <t>R.T.R béta trikálcium-foszfát 0,5-1 mm</t>
  </si>
  <si>
    <t>0,75 g</t>
  </si>
  <si>
    <t>R.T.R béta trikálcium-foszfát+kollagén  2 csúcs</t>
  </si>
  <si>
    <t>2x0,3 cm3</t>
  </si>
  <si>
    <t>N'Traling intraligamentalis fecskendőpisztoly</t>
  </si>
  <si>
    <t>Safety plus 0,3x25mm tűvel eh. patronos fecskendő</t>
  </si>
  <si>
    <t>100 db</t>
  </si>
  <si>
    <t>Safety plus 0,4x35mm tűvel eh. patronos fecskendő</t>
  </si>
  <si>
    <t>Safety Plus fecskendő markolat,  sterilizálható, műanyag</t>
  </si>
  <si>
    <t>Septoject 0,4x35mm eh. inj tű, patronos fecskendőhöz</t>
  </si>
  <si>
    <t>Septoject 0,4x21mm eh. inj tű, patronos fecskendőhöz</t>
  </si>
  <si>
    <t>Septoject 0,3x12mm eh., intraligamentáris inj tű</t>
  </si>
  <si>
    <t>Calypso szájöblítő koncentrátum (mentol, narancs, málna)</t>
  </si>
  <si>
    <t>500ml</t>
  </si>
  <si>
    <t xml:space="preserve">Dimenol lenyomat fertőtlenítőszer  </t>
  </si>
  <si>
    <t>200ml</t>
  </si>
  <si>
    <t>Detartrine "Z" zománcpolírozó paszta, cirkóniumszemcsés</t>
  </si>
  <si>
    <t>13 ml</t>
  </si>
  <si>
    <t>Endoperox por gyökérkezelt fog fehérítésére</t>
  </si>
  <si>
    <t>5 g</t>
  </si>
  <si>
    <t>Hemocollagene vérzéscsillapító fibrinszivacs</t>
  </si>
  <si>
    <t>50db</t>
  </si>
  <si>
    <t>Hydrol cavitás szárítása, zsírtalanítása</t>
  </si>
  <si>
    <t>45 ml</t>
  </si>
  <si>
    <t>Isodan érzékeny fogak kezelésére</t>
  </si>
  <si>
    <t>5ml</t>
  </si>
  <si>
    <t xml:space="preserve">Parcan oldat gyökércsatornák öblítésére </t>
  </si>
  <si>
    <t>250 ml</t>
  </si>
  <si>
    <t>R4 gyökércsatorna fertőtlenitő</t>
  </si>
  <si>
    <t>13ml</t>
  </si>
  <si>
    <t>Racestypine tasaktágító és vérzéscsillapító oldat</t>
  </si>
  <si>
    <t xml:space="preserve">Résorcell felszívódó vérzéscsillapító golyó </t>
  </si>
  <si>
    <t>50 golyó</t>
  </si>
  <si>
    <t>Septo-pack ínykötöző anyag</t>
  </si>
  <si>
    <t>60 g</t>
  </si>
  <si>
    <t>Acroseal gyökértömőanyag</t>
  </si>
  <si>
    <t>8,5g/9,5g</t>
  </si>
  <si>
    <t>14g/10ml</t>
  </si>
  <si>
    <t>Endomethasone N gyökértömő anyag, por+folyadék</t>
  </si>
  <si>
    <t>10 ml</t>
  </si>
  <si>
    <t>14 g</t>
  </si>
  <si>
    <t>Endomethasone N utántöltő por</t>
  </si>
  <si>
    <t>Cimpat N ideiglenes tömőanyag, kemény</t>
  </si>
  <si>
    <t>25 g</t>
  </si>
  <si>
    <t>Proviscell ideiglenes ragasztócement eugenol mentes</t>
  </si>
  <si>
    <t>50 g</t>
  </si>
  <si>
    <t>ST002</t>
  </si>
  <si>
    <t>ST004</t>
  </si>
  <si>
    <t>ST005</t>
  </si>
  <si>
    <t>ST006</t>
  </si>
  <si>
    <t>ST010</t>
  </si>
  <si>
    <t>ST013</t>
  </si>
  <si>
    <t>ST014</t>
  </si>
  <si>
    <t>ST022</t>
  </si>
  <si>
    <t>ST047</t>
  </si>
  <si>
    <t>ST3231N. 14G</t>
  </si>
  <si>
    <t>ST3231NSET</t>
  </si>
  <si>
    <t xml:space="preserve">016062/             </t>
  </si>
  <si>
    <t>ST007</t>
  </si>
  <si>
    <t>ST008</t>
  </si>
  <si>
    <t>ST011</t>
  </si>
  <si>
    <t>ST012</t>
  </si>
  <si>
    <t>ST016</t>
  </si>
  <si>
    <t>ST017</t>
  </si>
  <si>
    <t>ST018</t>
  </si>
  <si>
    <t>ST019</t>
  </si>
  <si>
    <t>ST020</t>
  </si>
  <si>
    <t>ST024</t>
  </si>
  <si>
    <t>ST025</t>
  </si>
  <si>
    <t>ST026</t>
  </si>
  <si>
    <t>ST003</t>
  </si>
  <si>
    <t>ST029</t>
  </si>
  <si>
    <t>ST031</t>
  </si>
  <si>
    <t>ST033</t>
  </si>
  <si>
    <t>ST034</t>
  </si>
  <si>
    <t>11g</t>
  </si>
  <si>
    <t>Septoject 0,3x25mm eh., intraligamentáris inj tű</t>
  </si>
  <si>
    <t>016008/</t>
  </si>
  <si>
    <t>3x1,7g</t>
  </si>
  <si>
    <t xml:space="preserve">Guttasolv 15ml                  </t>
  </si>
  <si>
    <t>016040/</t>
  </si>
  <si>
    <t>15ml</t>
  </si>
  <si>
    <t>ST082</t>
  </si>
  <si>
    <t>ST3232</t>
  </si>
  <si>
    <t>ST3231N.10ML</t>
  </si>
  <si>
    <t>Septoject 0,3x21mm eh., intraligamentáris inj tű</t>
  </si>
  <si>
    <t>Endomethasone N utántöltő folyadék</t>
  </si>
  <si>
    <t>ST032</t>
  </si>
  <si>
    <t>ST035</t>
  </si>
  <si>
    <t>65ml</t>
  </si>
  <si>
    <t>Biodentin kavitás felépítő anyag</t>
  </si>
  <si>
    <t>15 kapszula</t>
  </si>
  <si>
    <t>Racegel gingivaszél preparáló</t>
  </si>
  <si>
    <t>3x1.4 gr</t>
  </si>
  <si>
    <t xml:space="preserve">Gelopack vérzéscsillapító, steril zselatin szivacs </t>
  </si>
  <si>
    <t>30 db</t>
  </si>
  <si>
    <t>ST040</t>
  </si>
  <si>
    <t>ST045</t>
  </si>
  <si>
    <t>DC cikksz.</t>
  </si>
  <si>
    <t>ST4506</t>
  </si>
  <si>
    <t>Alveogyl</t>
  </si>
  <si>
    <t>1db</t>
  </si>
  <si>
    <t>Canal Plus EDTA 5g fecskendő</t>
  </si>
  <si>
    <t>5g</t>
  </si>
  <si>
    <t>ST071</t>
  </si>
  <si>
    <t>BioRoot RCS bioszilikát gyökértömő por+folyadék</t>
  </si>
  <si>
    <t>15g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</si>
</sst>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</numFmts>
  <fonts count="43"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name val="GB Officina Sans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2"/>
      <color indexed="9"/>
      <name val="Arial CE"/>
      <family val="0"/>
    </font>
    <font>
      <sz val="10"/>
      <name val="Arial"/>
      <family val="0"/>
    </font>
    <font>
      <sz val="10"/>
      <name val="MS Sans Serif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1" applyNumberFormat="0" applyAlignment="0" applyProtection="0"/>
    <xf numFmtId="0" fontId="12" fillId="38" borderId="2" applyNumberFormat="0" applyAlignment="0" applyProtection="0"/>
    <xf numFmtId="0" fontId="28" fillId="39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3" fillId="13" borderId="2" applyNumberFormat="0" applyAlignment="0" applyProtection="0"/>
    <xf numFmtId="0" fontId="33" fillId="40" borderId="7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5" fillId="0" borderId="9" applyNumberFormat="0" applyFill="0" applyAlignment="0" applyProtection="0"/>
    <xf numFmtId="0" fontId="0" fillId="41" borderId="10" applyNumberFormat="0" applyFon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36" fillId="48" borderId="0" applyNumberFormat="0" applyBorder="0" applyAlignment="0" applyProtection="0"/>
    <xf numFmtId="0" fontId="37" fillId="49" borderId="11" applyNumberFormat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6" fillId="50" borderId="12" applyNumberFormat="0" applyFont="0" applyAlignment="0" applyProtection="0"/>
    <xf numFmtId="0" fontId="39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1" borderId="0" applyNumberFormat="0" applyBorder="0" applyAlignment="0" applyProtection="0"/>
    <xf numFmtId="0" fontId="17" fillId="9" borderId="0" applyNumberFormat="0" applyBorder="0" applyAlignment="0" applyProtection="0"/>
    <xf numFmtId="0" fontId="41" fillId="52" borderId="0" applyNumberFormat="0" applyBorder="0" applyAlignment="0" applyProtection="0"/>
    <xf numFmtId="0" fontId="6" fillId="0" borderId="0">
      <alignment/>
      <protection/>
    </xf>
    <xf numFmtId="0" fontId="42" fillId="49" borderId="3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53" borderId="18" applyNumberFormat="0" applyAlignment="0" applyProtection="0"/>
  </cellStyleXfs>
  <cellXfs count="38">
    <xf numFmtId="0" fontId="0" fillId="0" borderId="0" xfId="0" applyAlignment="1">
      <alignment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86" applyProtection="1">
      <alignment/>
      <protection/>
    </xf>
    <xf numFmtId="0" fontId="2" fillId="0" borderId="0" xfId="86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6" fillId="54" borderId="19" xfId="87" applyFont="1" applyFill="1" applyBorder="1" applyAlignment="1" applyProtection="1">
      <alignment horizontal="center" vertical="center"/>
      <protection/>
    </xf>
    <xf numFmtId="0" fontId="6" fillId="54" borderId="19" xfId="87" applyFont="1" applyFill="1" applyBorder="1" applyAlignment="1">
      <alignment horizontal="center" vertical="center"/>
      <protection/>
    </xf>
    <xf numFmtId="2" fontId="6" fillId="0" borderId="19" xfId="86" applyNumberFormat="1" applyFont="1" applyBorder="1" applyAlignment="1" applyProtection="1">
      <alignment horizontal="right" vertical="center"/>
      <protection/>
    </xf>
    <xf numFmtId="1" fontId="8" fillId="0" borderId="19" xfId="0" applyNumberFormat="1" applyFont="1" applyBorder="1" applyAlignment="1" applyProtection="1">
      <alignment horizontal="right" vertical="center"/>
      <protection/>
    </xf>
    <xf numFmtId="1" fontId="9" fillId="0" borderId="19" xfId="87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2" fillId="0" borderId="19" xfId="86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" fontId="2" fillId="0" borderId="19" xfId="86" applyNumberFormat="1" applyBorder="1" applyProtection="1">
      <alignment/>
      <protection/>
    </xf>
    <xf numFmtId="49" fontId="6" fillId="0" borderId="19" xfId="84" applyNumberFormat="1" applyFont="1" applyBorder="1" applyAlignment="1" applyProtection="1">
      <alignment horizontal="center" vertical="center"/>
      <protection locked="0"/>
    </xf>
    <xf numFmtId="49" fontId="6" fillId="0" borderId="19" xfId="87" applyNumberFormat="1" applyBorder="1" applyAlignment="1" applyProtection="1">
      <alignment horizontal="center" vertical="center"/>
      <protection locked="0"/>
    </xf>
    <xf numFmtId="0" fontId="6" fillId="0" borderId="19" xfId="88" applyFont="1" applyFill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49" fontId="6" fillId="0" borderId="19" xfId="86" applyNumberFormat="1" applyFont="1" applyBorder="1" applyAlignment="1" applyProtection="1">
      <alignment horizontal="center" vertical="center"/>
      <protection locked="0"/>
    </xf>
    <xf numFmtId="0" fontId="6" fillId="0" borderId="19" xfId="86" applyFont="1" applyBorder="1" applyAlignment="1" applyProtection="1">
      <alignment horizontal="center" vertical="center"/>
      <protection locked="0"/>
    </xf>
    <xf numFmtId="49" fontId="6" fillId="0" borderId="19" xfId="87" applyNumberFormat="1" applyFont="1" applyBorder="1" applyAlignment="1" applyProtection="1">
      <alignment vertical="center"/>
      <protection locked="0"/>
    </xf>
    <xf numFmtId="0" fontId="6" fillId="54" borderId="19" xfId="88" applyFont="1" applyFill="1" applyBorder="1" applyAlignment="1" applyProtection="1">
      <alignment horizontal="left" vertical="center"/>
      <protection locked="0"/>
    </xf>
    <xf numFmtId="0" fontId="6" fillId="0" borderId="19" xfId="87" applyFont="1" applyFill="1" applyBorder="1" applyAlignment="1" applyProtection="1">
      <alignment horizontal="left" vertical="center"/>
      <protection locked="0"/>
    </xf>
    <xf numFmtId="0" fontId="2" fillId="0" borderId="19" xfId="86" applyBorder="1" applyProtection="1">
      <alignment/>
      <protection locked="0"/>
    </xf>
    <xf numFmtId="0" fontId="6" fillId="54" borderId="19" xfId="88" applyFont="1" applyFill="1" applyBorder="1" applyAlignment="1" applyProtection="1">
      <alignment horizontal="left" vertical="top"/>
      <protection locked="0"/>
    </xf>
    <xf numFmtId="0" fontId="6" fillId="54" borderId="19" xfId="87" applyFont="1" applyFill="1" applyBorder="1" applyAlignment="1" applyProtection="1">
      <alignment horizontal="left" vertical="center"/>
      <protection locked="0"/>
    </xf>
    <xf numFmtId="49" fontId="6" fillId="0" borderId="19" xfId="84" applyNumberFormat="1" applyBorder="1" applyAlignment="1" applyProtection="1">
      <alignment horizontal="center" vertical="center"/>
      <protection locked="0"/>
    </xf>
    <xf numFmtId="0" fontId="2" fillId="0" borderId="19" xfId="86" applyBorder="1" applyAlignment="1" applyProtection="1">
      <alignment horizontal="center" vertical="center"/>
      <protection locked="0"/>
    </xf>
    <xf numFmtId="49" fontId="6" fillId="0" borderId="19" xfId="87" applyNumberFormat="1" applyBorder="1" applyAlignment="1" applyProtection="1">
      <alignment vertical="center"/>
      <protection locked="0"/>
    </xf>
    <xf numFmtId="49" fontId="6" fillId="0" borderId="19" xfId="87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6" fillId="0" borderId="0" xfId="86" applyFont="1" applyAlignment="1" applyProtection="1">
      <alignment horizontal="center" vertical="center"/>
      <protection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Bevitel" xfId="59"/>
    <cellStyle name="Cím" xfId="60"/>
    <cellStyle name="Címsor 1" xfId="61"/>
    <cellStyle name="Címsor 2" xfId="62"/>
    <cellStyle name="Címsor 3" xfId="63"/>
    <cellStyle name="Címsor 4" xfId="64"/>
    <cellStyle name="Eingabe" xfId="65"/>
    <cellStyle name="Ellenőrzőcella" xfId="66"/>
    <cellStyle name="Ergebnis" xfId="67"/>
    <cellStyle name="Erklärender Text" xfId="68"/>
    <cellStyle name="Comma" xfId="69"/>
    <cellStyle name="Comma [0]" xfId="70"/>
    <cellStyle name="Figyelmeztetés" xfId="71"/>
    <cellStyle name="Gut" xfId="72"/>
    <cellStyle name="Hivatkozott cella" xfId="73"/>
    <cellStyle name="Jegyzet" xfId="74"/>
    <cellStyle name="Jelölőszín 1" xfId="75"/>
    <cellStyle name="Jelölőszín 2" xfId="76"/>
    <cellStyle name="Jelölőszín 3" xfId="77"/>
    <cellStyle name="Jelölőszín 4" xfId="78"/>
    <cellStyle name="Jelölőszín 5" xfId="79"/>
    <cellStyle name="Jelölőszín 6" xfId="80"/>
    <cellStyle name="Jó" xfId="81"/>
    <cellStyle name="Kimenet" xfId="82"/>
    <cellStyle name="Magyarázó szöveg" xfId="83"/>
    <cellStyle name="Normál_100101" xfId="84"/>
    <cellStyle name="Normal_Complete" xfId="85"/>
    <cellStyle name="Normál_Komet 2009_01" xfId="86"/>
    <cellStyle name="Normál_Munka1" xfId="87"/>
    <cellStyle name="Normál_RESTORE" xfId="88"/>
    <cellStyle name="Normal_Sheet1" xfId="89"/>
    <cellStyle name="Notiz" xfId="90"/>
    <cellStyle name="Összesen" xfId="91"/>
    <cellStyle name="Currency" xfId="92"/>
    <cellStyle name="Currency [0]" xfId="93"/>
    <cellStyle name="Rossz" xfId="94"/>
    <cellStyle name="Schlecht" xfId="95"/>
    <cellStyle name="Semleges" xfId="96"/>
    <cellStyle name="Standard 2" xfId="97"/>
    <cellStyle name="Számítás" xfId="98"/>
    <cellStyle name="Percent" xfId="99"/>
    <cellStyle name="Überschrift" xfId="100"/>
    <cellStyle name="Überschrift 1" xfId="101"/>
    <cellStyle name="Überschrift 2" xfId="102"/>
    <cellStyle name="Überschrift 3" xfId="103"/>
    <cellStyle name="Überschrift 4" xfId="104"/>
    <cellStyle name="Verknüpfte Zelle" xfId="105"/>
    <cellStyle name="Warnender Text" xfId="106"/>
    <cellStyle name="Zelle überprüfen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00390625" defaultRowHeight="15"/>
  <cols>
    <col min="1" max="1" width="14.28125" style="4" customWidth="1"/>
    <col min="2" max="2" width="8.00390625" style="3" customWidth="1"/>
    <col min="3" max="3" width="51.00390625" style="4" bestFit="1" customWidth="1"/>
    <col min="4" max="4" width="10.7109375" style="4" bestFit="1" customWidth="1"/>
    <col min="5" max="5" width="6.8515625" style="4" bestFit="1" customWidth="1"/>
    <col min="6" max="6" width="7.7109375" style="3" bestFit="1" customWidth="1"/>
    <col min="7" max="7" width="8.7109375" style="5" bestFit="1" customWidth="1"/>
    <col min="8" max="8" width="8.00390625" style="3" customWidth="1"/>
    <col min="9" max="16384" width="11.00390625" style="3" customWidth="1"/>
  </cols>
  <sheetData>
    <row r="1" spans="1:8" ht="30">
      <c r="A1" s="1" t="s">
        <v>2</v>
      </c>
      <c r="B1" s="1" t="s">
        <v>110</v>
      </c>
      <c r="C1" s="1" t="s">
        <v>1</v>
      </c>
      <c r="D1" s="1" t="s">
        <v>0</v>
      </c>
      <c r="E1" s="2" t="s">
        <v>3</v>
      </c>
      <c r="F1" s="1" t="s">
        <v>4</v>
      </c>
      <c r="G1" s="2" t="s">
        <v>5</v>
      </c>
      <c r="H1" s="8" t="s">
        <v>6</v>
      </c>
    </row>
    <row r="2" spans="1:8" ht="15.75">
      <c r="A2" s="6"/>
      <c r="B2" s="15"/>
      <c r="C2" s="16"/>
      <c r="D2" s="18"/>
      <c r="E2" s="7">
        <v>315</v>
      </c>
      <c r="F2" s="9">
        <v>1.27</v>
      </c>
      <c r="G2" s="7"/>
      <c r="H2" s="9">
        <v>1.27</v>
      </c>
    </row>
    <row r="3" spans="1:8" ht="14.25">
      <c r="A3" s="20" t="s">
        <v>83</v>
      </c>
      <c r="B3" s="21"/>
      <c r="C3" s="22" t="s">
        <v>47</v>
      </c>
      <c r="D3" s="10" t="s">
        <v>48</v>
      </c>
      <c r="E3" s="12">
        <f>G3/$E$2</f>
        <v>53.01587301587302</v>
      </c>
      <c r="F3" s="12">
        <f>E3*$F$2</f>
        <v>67.33015873015873</v>
      </c>
      <c r="G3" s="19">
        <v>16700</v>
      </c>
      <c r="H3" s="14">
        <f>G3*$H$2</f>
        <v>21209</v>
      </c>
    </row>
    <row r="4" spans="1:8" ht="16.5" customHeight="1">
      <c r="A4" s="20" t="s">
        <v>95</v>
      </c>
      <c r="B4" s="21"/>
      <c r="C4" s="23" t="s">
        <v>112</v>
      </c>
      <c r="D4" s="10" t="s">
        <v>87</v>
      </c>
      <c r="E4" s="12">
        <f aca="true" t="shared" si="0" ref="E4:E41">G4/$E$2</f>
        <v>36.06666666666667</v>
      </c>
      <c r="F4" s="12">
        <f aca="true" t="shared" si="1" ref="F4:F41">E4*$F$2</f>
        <v>45.80466666666667</v>
      </c>
      <c r="G4" s="19">
        <v>11361</v>
      </c>
      <c r="H4" s="14">
        <f aca="true" t="shared" si="2" ref="H4:H41">G4*$H$2</f>
        <v>14428.47</v>
      </c>
    </row>
    <row r="5" spans="1:8" ht="16.5" customHeight="1">
      <c r="A5" s="24" t="s">
        <v>109</v>
      </c>
      <c r="B5" s="25"/>
      <c r="C5" s="22" t="s">
        <v>102</v>
      </c>
      <c r="D5" s="11" t="s">
        <v>103</v>
      </c>
      <c r="E5" s="12">
        <f t="shared" si="0"/>
        <v>183.1936507936508</v>
      </c>
      <c r="F5" s="12">
        <f t="shared" si="1"/>
        <v>232.6559365079365</v>
      </c>
      <c r="G5" s="19">
        <v>57706</v>
      </c>
      <c r="H5" s="14">
        <f t="shared" si="2"/>
        <v>73286.62</v>
      </c>
    </row>
    <row r="6" spans="1:8" ht="16.5" customHeight="1">
      <c r="A6" s="37" t="s">
        <v>61</v>
      </c>
      <c r="B6" s="25"/>
      <c r="C6" s="22" t="s">
        <v>117</v>
      </c>
      <c r="D6" s="10" t="s">
        <v>118</v>
      </c>
      <c r="E6" s="12">
        <f t="shared" si="0"/>
        <v>164.98095238095237</v>
      </c>
      <c r="F6" s="12">
        <f t="shared" si="1"/>
        <v>209.52580952380953</v>
      </c>
      <c r="G6" s="19">
        <v>51969</v>
      </c>
      <c r="H6" s="14">
        <f t="shared" si="2"/>
        <v>66000.63</v>
      </c>
    </row>
    <row r="7" spans="1:8" ht="16.5" customHeight="1">
      <c r="A7" s="20" t="s">
        <v>94</v>
      </c>
      <c r="B7" s="26" t="s">
        <v>89</v>
      </c>
      <c r="C7" s="27" t="s">
        <v>7</v>
      </c>
      <c r="D7" s="10" t="s">
        <v>90</v>
      </c>
      <c r="E7" s="12">
        <v>46.53</v>
      </c>
      <c r="F7" s="12">
        <f t="shared" si="1"/>
        <v>59.0931</v>
      </c>
      <c r="G7" s="19">
        <v>14656.95</v>
      </c>
      <c r="H7" s="14">
        <f t="shared" si="2"/>
        <v>18614.326500000003</v>
      </c>
    </row>
    <row r="8" spans="1:8" ht="16.5" customHeight="1">
      <c r="A8" s="20" t="s">
        <v>77</v>
      </c>
      <c r="B8" s="21"/>
      <c r="C8" s="28" t="s">
        <v>24</v>
      </c>
      <c r="D8" s="10" t="s">
        <v>25</v>
      </c>
      <c r="E8" s="12">
        <f t="shared" si="0"/>
        <v>17.685714285714287</v>
      </c>
      <c r="F8" s="12">
        <f t="shared" si="1"/>
        <v>22.460857142857144</v>
      </c>
      <c r="G8" s="19">
        <v>5571</v>
      </c>
      <c r="H8" s="14">
        <f t="shared" si="2"/>
        <v>7075.17</v>
      </c>
    </row>
    <row r="9" spans="1:8" ht="16.5" customHeight="1">
      <c r="A9" s="24" t="s">
        <v>81</v>
      </c>
      <c r="B9" s="29"/>
      <c r="C9" s="30" t="s">
        <v>114</v>
      </c>
      <c r="D9" s="17" t="s">
        <v>115</v>
      </c>
      <c r="E9" s="12">
        <f t="shared" si="0"/>
        <v>32.476190476190474</v>
      </c>
      <c r="F9" s="12">
        <f t="shared" si="1"/>
        <v>41.2447619047619</v>
      </c>
      <c r="G9" s="19">
        <v>10230</v>
      </c>
      <c r="H9" s="14">
        <f t="shared" si="2"/>
        <v>12992.1</v>
      </c>
    </row>
    <row r="10" spans="1:8" ht="16.5" customHeight="1">
      <c r="A10" s="20" t="s">
        <v>84</v>
      </c>
      <c r="B10" s="21"/>
      <c r="C10" s="22" t="s">
        <v>54</v>
      </c>
      <c r="D10" s="10" t="s">
        <v>55</v>
      </c>
      <c r="E10" s="12">
        <f t="shared" si="0"/>
        <v>18.844444444444445</v>
      </c>
      <c r="F10" s="12">
        <f t="shared" si="1"/>
        <v>23.932444444444446</v>
      </c>
      <c r="G10" s="19">
        <v>5936</v>
      </c>
      <c r="H10" s="14">
        <f t="shared" si="2"/>
        <v>7538.72</v>
      </c>
    </row>
    <row r="11" spans="1:8" ht="16.5" customHeight="1">
      <c r="A11" s="20" t="s">
        <v>111</v>
      </c>
      <c r="B11" s="21"/>
      <c r="C11" s="31" t="s">
        <v>28</v>
      </c>
      <c r="D11" s="10" t="s">
        <v>101</v>
      </c>
      <c r="E11" s="12">
        <f t="shared" si="0"/>
        <v>26.107936507936508</v>
      </c>
      <c r="F11" s="12">
        <f t="shared" si="1"/>
        <v>33.15707936507936</v>
      </c>
      <c r="G11" s="19">
        <v>8224</v>
      </c>
      <c r="H11" s="14">
        <f t="shared" si="2"/>
        <v>10444.48</v>
      </c>
    </row>
    <row r="12" spans="1:8" ht="16.5" customHeight="1">
      <c r="A12" s="20" t="s">
        <v>78</v>
      </c>
      <c r="B12" s="21"/>
      <c r="C12" s="28" t="s">
        <v>26</v>
      </c>
      <c r="D12" s="10" t="s">
        <v>27</v>
      </c>
      <c r="E12" s="12">
        <f t="shared" si="0"/>
        <v>14.06031746031746</v>
      </c>
      <c r="F12" s="12">
        <f t="shared" si="1"/>
        <v>17.856603174603176</v>
      </c>
      <c r="G12" s="19">
        <v>4429</v>
      </c>
      <c r="H12" s="14">
        <f t="shared" si="2"/>
        <v>5624.83</v>
      </c>
    </row>
    <row r="13" spans="1:8" ht="16.5" customHeight="1">
      <c r="A13" s="32" t="s">
        <v>68</v>
      </c>
      <c r="B13" s="21"/>
      <c r="C13" s="22" t="s">
        <v>50</v>
      </c>
      <c r="D13" s="10" t="s">
        <v>49</v>
      </c>
      <c r="E13" s="12">
        <f t="shared" si="0"/>
        <v>68.93333333333334</v>
      </c>
      <c r="F13" s="12">
        <f t="shared" si="1"/>
        <v>87.54533333333335</v>
      </c>
      <c r="G13" s="19">
        <v>21714</v>
      </c>
      <c r="H13" s="14">
        <f t="shared" si="2"/>
        <v>27576.78</v>
      </c>
    </row>
    <row r="14" spans="1:8" ht="16.5" customHeight="1">
      <c r="A14" s="20" t="s">
        <v>96</v>
      </c>
      <c r="B14" s="21"/>
      <c r="C14" s="22" t="s">
        <v>98</v>
      </c>
      <c r="D14" s="10" t="s">
        <v>51</v>
      </c>
      <c r="E14" s="12">
        <f t="shared" si="0"/>
        <v>28.666666666666668</v>
      </c>
      <c r="F14" s="12">
        <f t="shared" si="1"/>
        <v>36.406666666666666</v>
      </c>
      <c r="G14" s="19">
        <v>9030</v>
      </c>
      <c r="H14" s="14">
        <f t="shared" si="2"/>
        <v>11468.1</v>
      </c>
    </row>
    <row r="15" spans="1:8" ht="16.5" customHeight="1">
      <c r="A15" s="32" t="s">
        <v>67</v>
      </c>
      <c r="B15" s="21"/>
      <c r="C15" s="22" t="s">
        <v>53</v>
      </c>
      <c r="D15" s="10" t="s">
        <v>52</v>
      </c>
      <c r="E15" s="12">
        <f t="shared" si="0"/>
        <v>44.853968253968254</v>
      </c>
      <c r="F15" s="12">
        <f t="shared" si="1"/>
        <v>56.96453968253969</v>
      </c>
      <c r="G15" s="19">
        <v>14129</v>
      </c>
      <c r="H15" s="14">
        <f t="shared" si="2"/>
        <v>17943.83</v>
      </c>
    </row>
    <row r="16" spans="1:8" ht="16.5" customHeight="1">
      <c r="A16" s="20" t="s">
        <v>99</v>
      </c>
      <c r="B16" s="21"/>
      <c r="C16" s="22" t="s">
        <v>30</v>
      </c>
      <c r="D16" s="10" t="s">
        <v>31</v>
      </c>
      <c r="E16" s="12">
        <f t="shared" si="0"/>
        <v>54.82222222222222</v>
      </c>
      <c r="F16" s="12">
        <f t="shared" si="1"/>
        <v>69.62422222222223</v>
      </c>
      <c r="G16" s="19">
        <v>17269</v>
      </c>
      <c r="H16" s="14">
        <f t="shared" si="2"/>
        <v>21931.63</v>
      </c>
    </row>
    <row r="17" spans="1:8" ht="16.5" customHeight="1">
      <c r="A17" s="24" t="s">
        <v>116</v>
      </c>
      <c r="B17" s="33"/>
      <c r="C17" s="22" t="s">
        <v>106</v>
      </c>
      <c r="D17" s="11" t="s">
        <v>107</v>
      </c>
      <c r="E17" s="12">
        <f t="shared" si="0"/>
        <v>41.13968253968254</v>
      </c>
      <c r="F17" s="12">
        <f t="shared" si="1"/>
        <v>52.24739682539683</v>
      </c>
      <c r="G17" s="19">
        <v>12959</v>
      </c>
      <c r="H17" s="14">
        <f t="shared" si="2"/>
        <v>16457.93</v>
      </c>
    </row>
    <row r="18" spans="1:8" ht="16.5" customHeight="1">
      <c r="A18" s="20" t="s">
        <v>71</v>
      </c>
      <c r="B18" s="34" t="s">
        <v>92</v>
      </c>
      <c r="C18" s="23" t="s">
        <v>91</v>
      </c>
      <c r="D18" s="10" t="s">
        <v>93</v>
      </c>
      <c r="E18" s="12">
        <v>36.57</v>
      </c>
      <c r="F18" s="12">
        <f t="shared" si="1"/>
        <v>46.4439</v>
      </c>
      <c r="G18" s="13">
        <f>E18*315</f>
        <v>11519.55</v>
      </c>
      <c r="H18" s="14">
        <f t="shared" si="2"/>
        <v>14629.8285</v>
      </c>
    </row>
    <row r="19" spans="1:8" ht="16.5" customHeight="1">
      <c r="A19" s="32" t="s">
        <v>60</v>
      </c>
      <c r="B19" s="35"/>
      <c r="C19" s="28" t="s">
        <v>32</v>
      </c>
      <c r="D19" s="10" t="s">
        <v>33</v>
      </c>
      <c r="E19" s="12">
        <f t="shared" si="0"/>
        <v>41.46031746031746</v>
      </c>
      <c r="F19" s="12">
        <f t="shared" si="1"/>
        <v>52.654603174603174</v>
      </c>
      <c r="G19" s="19">
        <v>13060</v>
      </c>
      <c r="H19" s="14">
        <f t="shared" si="2"/>
        <v>16586.2</v>
      </c>
    </row>
    <row r="20" spans="1:8" ht="16.5" customHeight="1">
      <c r="A20" s="32" t="s">
        <v>66</v>
      </c>
      <c r="B20" s="21"/>
      <c r="C20" s="28" t="s">
        <v>34</v>
      </c>
      <c r="D20" s="10" t="s">
        <v>35</v>
      </c>
      <c r="E20" s="12">
        <f t="shared" si="0"/>
        <v>20.761904761904763</v>
      </c>
      <c r="F20" s="12">
        <f t="shared" si="1"/>
        <v>26.367619047619048</v>
      </c>
      <c r="G20" s="19">
        <v>6540</v>
      </c>
      <c r="H20" s="14">
        <f t="shared" si="2"/>
        <v>8305.8</v>
      </c>
    </row>
    <row r="21" spans="1:8" ht="16.5" customHeight="1">
      <c r="A21" s="20" t="s">
        <v>81</v>
      </c>
      <c r="B21" s="21"/>
      <c r="C21" s="28" t="s">
        <v>36</v>
      </c>
      <c r="D21" s="10" t="s">
        <v>37</v>
      </c>
      <c r="E21" s="12">
        <f t="shared" si="0"/>
        <v>49.977777777777774</v>
      </c>
      <c r="F21" s="12">
        <f t="shared" si="1"/>
        <v>63.471777777777774</v>
      </c>
      <c r="G21" s="19">
        <v>15743</v>
      </c>
      <c r="H21" s="14">
        <f t="shared" si="2"/>
        <v>19993.61</v>
      </c>
    </row>
    <row r="22" spans="1:8" ht="16.5" customHeight="1">
      <c r="A22" s="20" t="s">
        <v>73</v>
      </c>
      <c r="B22" s="21"/>
      <c r="C22" s="28" t="s">
        <v>16</v>
      </c>
      <c r="D22" s="10" t="s">
        <v>113</v>
      </c>
      <c r="E22" s="12">
        <f t="shared" si="0"/>
        <v>336.84761904761905</v>
      </c>
      <c r="F22" s="12">
        <f t="shared" si="1"/>
        <v>427.7964761904762</v>
      </c>
      <c r="G22" s="19">
        <v>106107</v>
      </c>
      <c r="H22" s="14">
        <f t="shared" si="2"/>
        <v>134755.89</v>
      </c>
    </row>
    <row r="23" spans="1:8" ht="16.5" customHeight="1">
      <c r="A23" s="32" t="s">
        <v>65</v>
      </c>
      <c r="B23" s="21"/>
      <c r="C23" s="28" t="s">
        <v>38</v>
      </c>
      <c r="D23" s="10" t="s">
        <v>39</v>
      </c>
      <c r="E23" s="12">
        <f t="shared" si="0"/>
        <v>25.28253968253968</v>
      </c>
      <c r="F23" s="12">
        <f t="shared" si="1"/>
        <v>32.108825396825395</v>
      </c>
      <c r="G23" s="19">
        <v>7964</v>
      </c>
      <c r="H23" s="14">
        <f t="shared" si="2"/>
        <v>10114.28</v>
      </c>
    </row>
    <row r="24" spans="1:8" ht="16.5" customHeight="1">
      <c r="A24" s="20" t="s">
        <v>85</v>
      </c>
      <c r="B24" s="21"/>
      <c r="C24" s="22" t="s">
        <v>56</v>
      </c>
      <c r="D24" s="10" t="s">
        <v>57</v>
      </c>
      <c r="E24" s="12">
        <f t="shared" si="0"/>
        <v>42.65396825396825</v>
      </c>
      <c r="F24" s="12">
        <f t="shared" si="1"/>
        <v>54.17053968253968</v>
      </c>
      <c r="G24" s="19">
        <v>13436</v>
      </c>
      <c r="H24" s="14">
        <f t="shared" si="2"/>
        <v>17063.72</v>
      </c>
    </row>
    <row r="25" spans="1:8" ht="16.5" customHeight="1">
      <c r="A25" s="20" t="s">
        <v>75</v>
      </c>
      <c r="B25" s="21"/>
      <c r="C25" s="28" t="s">
        <v>12</v>
      </c>
      <c r="D25" s="10" t="s">
        <v>13</v>
      </c>
      <c r="E25" s="12">
        <f t="shared" si="0"/>
        <v>89.10793650793651</v>
      </c>
      <c r="F25" s="12">
        <f t="shared" si="1"/>
        <v>113.16707936507937</v>
      </c>
      <c r="G25" s="19">
        <v>28069</v>
      </c>
      <c r="H25" s="14">
        <f t="shared" si="2"/>
        <v>35647.63</v>
      </c>
    </row>
    <row r="26" spans="1:8" ht="16.5" customHeight="1">
      <c r="A26" s="20" t="s">
        <v>72</v>
      </c>
      <c r="B26" s="21"/>
      <c r="C26" s="28" t="s">
        <v>14</v>
      </c>
      <c r="D26" s="10" t="s">
        <v>15</v>
      </c>
      <c r="E26" s="12">
        <f t="shared" si="0"/>
        <v>102.4888888888889</v>
      </c>
      <c r="F26" s="12">
        <f t="shared" si="1"/>
        <v>130.1608888888889</v>
      </c>
      <c r="G26" s="19">
        <v>32284</v>
      </c>
      <c r="H26" s="14">
        <f t="shared" si="2"/>
        <v>41000.68</v>
      </c>
    </row>
    <row r="27" spans="1:8" ht="16.5" customHeight="1">
      <c r="A27" s="20" t="s">
        <v>86</v>
      </c>
      <c r="B27" s="35"/>
      <c r="C27" s="22" t="s">
        <v>40</v>
      </c>
      <c r="D27" s="10" t="s">
        <v>41</v>
      </c>
      <c r="E27" s="12">
        <f t="shared" si="0"/>
        <v>37.926984126984124</v>
      </c>
      <c r="F27" s="12">
        <f t="shared" si="1"/>
        <v>48.167269841269835</v>
      </c>
      <c r="G27" s="19">
        <v>11947</v>
      </c>
      <c r="H27" s="14">
        <f t="shared" si="2"/>
        <v>15172.69</v>
      </c>
    </row>
    <row r="28" spans="1:8" ht="16.5" customHeight="1">
      <c r="A28" s="24" t="s">
        <v>108</v>
      </c>
      <c r="B28" s="33"/>
      <c r="C28" s="22" t="s">
        <v>104</v>
      </c>
      <c r="D28" s="11" t="s">
        <v>105</v>
      </c>
      <c r="E28" s="12">
        <f t="shared" si="0"/>
        <v>71.54603174603174</v>
      </c>
      <c r="F28" s="12">
        <f t="shared" si="1"/>
        <v>90.86346031746032</v>
      </c>
      <c r="G28" s="19">
        <v>22537</v>
      </c>
      <c r="H28" s="14">
        <f t="shared" si="2"/>
        <v>28621.99</v>
      </c>
    </row>
    <row r="29" spans="1:8" ht="16.5" customHeight="1">
      <c r="A29" s="32" t="s">
        <v>62</v>
      </c>
      <c r="B29" s="21"/>
      <c r="C29" s="22" t="s">
        <v>42</v>
      </c>
      <c r="D29" s="10" t="s">
        <v>29</v>
      </c>
      <c r="E29" s="12">
        <f t="shared" si="0"/>
        <v>31.923809523809524</v>
      </c>
      <c r="F29" s="12">
        <f t="shared" si="1"/>
        <v>40.543238095238095</v>
      </c>
      <c r="G29" s="19">
        <v>10056</v>
      </c>
      <c r="H29" s="14">
        <f t="shared" si="2"/>
        <v>12771.12</v>
      </c>
    </row>
    <row r="30" spans="1:8" ht="16.5" customHeight="1">
      <c r="A30" s="32" t="s">
        <v>61</v>
      </c>
      <c r="B30" s="26" t="s">
        <v>69</v>
      </c>
      <c r="C30" s="22" t="s">
        <v>43</v>
      </c>
      <c r="D30" s="10" t="s">
        <v>44</v>
      </c>
      <c r="E30" s="12">
        <v>46</v>
      </c>
      <c r="F30" s="12">
        <f t="shared" si="1"/>
        <v>58.42</v>
      </c>
      <c r="G30" s="13">
        <f>E30*325</f>
        <v>14950</v>
      </c>
      <c r="H30" s="14">
        <f t="shared" si="2"/>
        <v>18986.5</v>
      </c>
    </row>
    <row r="31" spans="1:8" ht="16.5" customHeight="1">
      <c r="A31" s="20" t="s">
        <v>74</v>
      </c>
      <c r="B31" s="21"/>
      <c r="C31" s="28" t="s">
        <v>17</v>
      </c>
      <c r="D31" s="10" t="s">
        <v>18</v>
      </c>
      <c r="E31" s="12">
        <f t="shared" si="0"/>
        <v>28.346031746031745</v>
      </c>
      <c r="F31" s="12">
        <f t="shared" si="1"/>
        <v>35.99946031746032</v>
      </c>
      <c r="G31" s="19">
        <v>8929</v>
      </c>
      <c r="H31" s="14">
        <f t="shared" si="2"/>
        <v>11339.83</v>
      </c>
    </row>
    <row r="32" spans="1:8" ht="16.5" customHeight="1">
      <c r="A32" s="20" t="s">
        <v>100</v>
      </c>
      <c r="B32" s="21"/>
      <c r="C32" s="28" t="s">
        <v>19</v>
      </c>
      <c r="D32" s="10" t="s">
        <v>18</v>
      </c>
      <c r="E32" s="12">
        <f t="shared" si="0"/>
        <v>28.346031746031745</v>
      </c>
      <c r="F32" s="12">
        <f t="shared" si="1"/>
        <v>35.99946031746032</v>
      </c>
      <c r="G32" s="19">
        <v>8929</v>
      </c>
      <c r="H32" s="14">
        <f t="shared" si="2"/>
        <v>11339.83</v>
      </c>
    </row>
    <row r="33" spans="1:8" ht="16.5" customHeight="1">
      <c r="A33" s="20" t="s">
        <v>76</v>
      </c>
      <c r="B33" s="21"/>
      <c r="C33" s="28" t="s">
        <v>20</v>
      </c>
      <c r="D33" s="10" t="s">
        <v>113</v>
      </c>
      <c r="E33" s="12">
        <f t="shared" si="0"/>
        <v>2.3142857142857145</v>
      </c>
      <c r="F33" s="12">
        <f t="shared" si="1"/>
        <v>2.9391428571428575</v>
      </c>
      <c r="G33" s="19">
        <v>729</v>
      </c>
      <c r="H33" s="14">
        <f t="shared" si="2"/>
        <v>925.83</v>
      </c>
    </row>
    <row r="34" spans="1:8" ht="16.5" customHeight="1">
      <c r="A34" s="20" t="s">
        <v>79</v>
      </c>
      <c r="B34" s="21"/>
      <c r="C34" s="27" t="s">
        <v>8</v>
      </c>
      <c r="D34" s="10" t="s">
        <v>9</v>
      </c>
      <c r="E34" s="12">
        <f t="shared" si="0"/>
        <v>107.93650793650794</v>
      </c>
      <c r="F34" s="12">
        <f t="shared" si="1"/>
        <v>137.0793650793651</v>
      </c>
      <c r="G34" s="19">
        <v>34000</v>
      </c>
      <c r="H34" s="14">
        <f t="shared" si="2"/>
        <v>43180</v>
      </c>
    </row>
    <row r="35" spans="1:8" ht="16.5" customHeight="1">
      <c r="A35" s="20" t="s">
        <v>70</v>
      </c>
      <c r="B35" s="21"/>
      <c r="C35" s="27" t="s">
        <v>10</v>
      </c>
      <c r="D35" s="10" t="s">
        <v>11</v>
      </c>
      <c r="E35" s="12">
        <f t="shared" si="0"/>
        <v>27.323809523809523</v>
      </c>
      <c r="F35" s="12">
        <f t="shared" si="1"/>
        <v>34.7012380952381</v>
      </c>
      <c r="G35" s="19">
        <v>8607</v>
      </c>
      <c r="H35" s="14">
        <f t="shared" si="2"/>
        <v>10930.89</v>
      </c>
    </row>
    <row r="36" spans="1:8" ht="16.5" customHeight="1">
      <c r="A36" s="32" t="s">
        <v>59</v>
      </c>
      <c r="B36" s="21"/>
      <c r="C36" s="28" t="s">
        <v>23</v>
      </c>
      <c r="D36" s="10" t="s">
        <v>18</v>
      </c>
      <c r="E36" s="12">
        <f t="shared" si="0"/>
        <v>9.107936507936508</v>
      </c>
      <c r="F36" s="12">
        <f t="shared" si="1"/>
        <v>11.567079365079366</v>
      </c>
      <c r="G36" s="19">
        <v>2869</v>
      </c>
      <c r="H36" s="14">
        <f t="shared" si="2"/>
        <v>3643.63</v>
      </c>
    </row>
    <row r="37" spans="1:8" ht="16.5" customHeight="1">
      <c r="A37" s="20" t="s">
        <v>80</v>
      </c>
      <c r="B37" s="35"/>
      <c r="C37" s="28" t="s">
        <v>97</v>
      </c>
      <c r="D37" s="10" t="s">
        <v>18</v>
      </c>
      <c r="E37" s="12">
        <f t="shared" si="0"/>
        <v>9.107936507936508</v>
      </c>
      <c r="F37" s="12">
        <f t="shared" si="1"/>
        <v>11.567079365079366</v>
      </c>
      <c r="G37" s="19">
        <v>2869</v>
      </c>
      <c r="H37" s="14">
        <f t="shared" si="2"/>
        <v>3643.63</v>
      </c>
    </row>
    <row r="38" spans="1:8" ht="16.5" customHeight="1">
      <c r="A38" s="20" t="s">
        <v>82</v>
      </c>
      <c r="B38" s="35"/>
      <c r="C38" s="28" t="s">
        <v>88</v>
      </c>
      <c r="D38" s="10" t="s">
        <v>18</v>
      </c>
      <c r="E38" s="12">
        <f t="shared" si="0"/>
        <v>9.107936507936508</v>
      </c>
      <c r="F38" s="12">
        <f t="shared" si="1"/>
        <v>11.567079365079366</v>
      </c>
      <c r="G38" s="19">
        <v>2869</v>
      </c>
      <c r="H38" s="14">
        <f t="shared" si="2"/>
        <v>3643.63</v>
      </c>
    </row>
    <row r="39" spans="1:8" ht="16.5" customHeight="1">
      <c r="A39" s="32" t="s">
        <v>64</v>
      </c>
      <c r="B39" s="21"/>
      <c r="C39" s="28" t="s">
        <v>22</v>
      </c>
      <c r="D39" s="10" t="s">
        <v>18</v>
      </c>
      <c r="E39" s="12">
        <f t="shared" si="0"/>
        <v>9.107936507936508</v>
      </c>
      <c r="F39" s="12">
        <f t="shared" si="1"/>
        <v>11.567079365079366</v>
      </c>
      <c r="G39" s="19">
        <v>2869</v>
      </c>
      <c r="H39" s="14">
        <f t="shared" si="2"/>
        <v>3643.63</v>
      </c>
    </row>
    <row r="40" spans="1:8" ht="16.5" customHeight="1">
      <c r="A40" s="32" t="s">
        <v>63</v>
      </c>
      <c r="B40" s="21"/>
      <c r="C40" s="28" t="s">
        <v>21</v>
      </c>
      <c r="D40" s="10" t="s">
        <v>18</v>
      </c>
      <c r="E40" s="12">
        <f t="shared" si="0"/>
        <v>9.107936507936508</v>
      </c>
      <c r="F40" s="12">
        <f t="shared" si="1"/>
        <v>11.567079365079366</v>
      </c>
      <c r="G40" s="19">
        <v>2869</v>
      </c>
      <c r="H40" s="14">
        <f t="shared" si="2"/>
        <v>3643.63</v>
      </c>
    </row>
    <row r="41" spans="1:8" ht="16.5" customHeight="1">
      <c r="A41" s="32" t="s">
        <v>58</v>
      </c>
      <c r="B41" s="36"/>
      <c r="C41" s="22" t="s">
        <v>45</v>
      </c>
      <c r="D41" s="10" t="s">
        <v>46</v>
      </c>
      <c r="E41" s="12">
        <f t="shared" si="0"/>
        <v>45.317460317460316</v>
      </c>
      <c r="F41" s="12">
        <f t="shared" si="1"/>
        <v>57.553174603174604</v>
      </c>
      <c r="G41" s="19">
        <v>14275</v>
      </c>
      <c r="H41" s="14">
        <f t="shared" si="2"/>
        <v>18129.25</v>
      </c>
    </row>
  </sheetData>
  <sheetProtection password="DD79" sheet="1" selectLockedCells="1"/>
  <printOptions gridLines="1"/>
  <pageMargins left="0.31496062992125984" right="0.2755905511811024" top="1.062992125984252" bottom="0.7874015748031497" header="0.15748031496062992" footer="0.15748031496062992"/>
  <pageSetup fitToHeight="7" fitToWidth="1" horizontalDpi="600" verticalDpi="600" orientation="portrait" paperSize="9" scale="84" r:id="rId1"/>
  <headerFooter alignWithMargins="0">
    <oddHeader>&amp;L&amp;14Septodont árlista (tájékoztató jellegű)&amp;R&amp;14Kiadja: Front-Dent Kft</oddHeader>
    <oddFooter>&amp;L&amp;14www.frontdent.hu&amp;C&amp;P.oldal.&amp;RÉrvényes 325Ft/Euro árfolyamig,
2018.06.08-tól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Stemal</dc:creator>
  <cp:keywords/>
  <dc:description/>
  <cp:lastModifiedBy>Bakonyi</cp:lastModifiedBy>
  <cp:lastPrinted>2018-06-10T18:26:35Z</cp:lastPrinted>
  <dcterms:created xsi:type="dcterms:W3CDTF">2009-04-07T11:14:48Z</dcterms:created>
  <dcterms:modified xsi:type="dcterms:W3CDTF">2018-06-10T18:27:01Z</dcterms:modified>
  <cp:category/>
  <cp:version/>
  <cp:contentType/>
  <cp:contentStatus/>
</cp:coreProperties>
</file>